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80"/>
  </bookViews>
  <sheets>
    <sheet name="模块二  排污信息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<sst xmlns="http://schemas.openxmlformats.org/spreadsheetml/2006/main" count="595" uniqueCount="182">
  <si>
    <t>废水污染物排放信息</t>
  </si>
  <si>
    <t>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</si>
  <si>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</si>
  <si>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</si>
  <si>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</si>
  <si>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</si>
  <si>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</si>
  <si>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</si>
  <si>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</si>
  <si>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</si>
  <si>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</si>
  <si>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</si>
  <si>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</si>
  <si>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</si>
  <si>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</si>
  <si>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</si>
  <si>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</si>
  <si>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</si>
  <si>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</si>
  <si>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</si>
  <si>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</si>
  <si>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</si>
  <si>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</si>
  <si>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</si>
  <si>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</si>
  <si>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</si>
  <si>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</si>
  <si>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</si>
  <si>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</si>
  <si>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</si>
  <si>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</si>
  <si>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</si>
  <si>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</si>
  <si>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</si>
  <si>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</si>
  <si>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</si>
  <si>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</si>
  <si>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</si>
  <si>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</si>
  <si>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</si>
  <si>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</si>
  <si>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</si>
  <si>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</si>
  <si>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</si>
  <si>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</si>
  <si>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</si>
  <si>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</si>
  <si>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</si>
  <si>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</si>
  <si>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</si>
  <si>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</si>
  <si>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</si>
  <si>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</si>
  <si>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</si>
  <si>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</si>
  <si>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</si>
  <si>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</si>
  <si>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</si>
  <si>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</si>
  <si>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</si>
  <si>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</si>
  <si>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</si>
  <si>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</si>
  <si>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</si>
  <si>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</si>
  <si>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4mg/L</t>
  </si>
  <si>
    <t>06</t>
  </si>
  <si>
    <t>悬浮物</t>
  </si>
  <si>
    <t>45mg/L</t>
  </si>
  <si>
    <t>07</t>
  </si>
  <si>
    <t>氨氮（NH3-N）</t>
  </si>
  <si>
    <t>08</t>
  </si>
  <si>
    <t>色度</t>
  </si>
  <si>
    <t>230mg/L</t>
  </si>
  <si>
    <t>09</t>
  </si>
  <si>
    <t>石油类</t>
  </si>
  <si>
    <t>220mg/L</t>
  </si>
  <si>
    <t>10</t>
  </si>
  <si>
    <t>甲醛</t>
  </si>
  <si>
    <t>35mg/L</t>
  </si>
  <si>
    <t>11</t>
  </si>
  <si>
    <t>甲醇</t>
  </si>
  <si>
    <t>/</t>
  </si>
  <si>
    <t>12</t>
  </si>
  <si>
    <t>甲苯</t>
  </si>
  <si>
    <t>/mg/L</t>
  </si>
  <si>
    <t>13</t>
  </si>
  <si>
    <t>全盐量</t>
  </si>
  <si>
    <t>14</t>
  </si>
  <si>
    <t>总有机碳</t>
  </si>
  <si>
    <t>废气污染物排放信息</t>
  </si>
  <si>
    <t>15</t>
  </si>
  <si>
    <t>有组织排放量</t>
  </si>
  <si>
    <t>DA004</t>
  </si>
  <si>
    <t>2#排气筒</t>
  </si>
  <si>
    <t>硫化氢</t>
  </si>
  <si>
    <t>16</t>
  </si>
  <si>
    <t>挥发性有机物</t>
  </si>
  <si>
    <t>浓度限值</t>
  </si>
  <si>
    <t>速率限值(kg/h)</t>
  </si>
  <si>
    <t>17</t>
  </si>
  <si>
    <t>氨（氨气）</t>
  </si>
  <si>
    <t>有组织排放</t>
  </si>
  <si>
    <t>118°52′1.60″</t>
  </si>
  <si>
    <t>33°19′1.20″</t>
  </si>
  <si>
    <t>制药工业大气污染物排放标准GB37823—2019</t>
  </si>
  <si>
    <t>5mg/Nm3</t>
  </si>
  <si>
    <t>18</t>
  </si>
  <si>
    <t>DA005</t>
  </si>
  <si>
    <t>1#排气筒</t>
  </si>
  <si>
    <t>氯化氢</t>
  </si>
  <si>
    <t>化学工业挥发性有机物排放标准DB 32/3151-2016</t>
  </si>
  <si>
    <t>80mg/Nm3</t>
  </si>
  <si>
    <t>19</t>
  </si>
  <si>
    <t>甲硫醇</t>
  </si>
  <si>
    <t>20mg/Nm3</t>
  </si>
  <si>
    <t>20</t>
  </si>
  <si>
    <t>118°52′0.70″</t>
  </si>
  <si>
    <t>33°18′59.76″</t>
  </si>
  <si>
    <t>30mg/Nm3</t>
  </si>
  <si>
    <t>21</t>
  </si>
  <si>
    <t>DA006</t>
  </si>
  <si>
    <t>3#排气筒</t>
  </si>
  <si>
    <t>恶臭污染物排放标准GB 14554-93</t>
  </si>
  <si>
    <t>/mg/Nm3</t>
  </si>
  <si>
    <t>22</t>
  </si>
  <si>
    <t>23</t>
  </si>
  <si>
    <t>118°52′2.50″</t>
  </si>
  <si>
    <t>33°18′58.57″</t>
  </si>
  <si>
    <t>24</t>
  </si>
  <si>
    <t>25</t>
  </si>
  <si>
    <t>乙醇</t>
  </si>
  <si>
    <t>DA007</t>
  </si>
  <si>
    <t>4#排气筒</t>
  </si>
  <si>
    <t>118°52′1.81″</t>
  </si>
  <si>
    <t>33°18′56.81″</t>
  </si>
  <si>
    <t>26</t>
  </si>
  <si>
    <t>丙酮</t>
  </si>
  <si>
    <t>27</t>
  </si>
  <si>
    <t>接入5#排气筒</t>
  </si>
  <si>
    <t>28</t>
  </si>
  <si>
    <t>DA008</t>
  </si>
  <si>
    <t>5#排气筒</t>
  </si>
  <si>
    <t>二氧化硫</t>
  </si>
  <si>
    <t>33°19′1.02″</t>
  </si>
  <si>
    <t>200mg/Nm3</t>
  </si>
  <si>
    <t>29</t>
  </si>
  <si>
    <t>30</t>
  </si>
  <si>
    <t>31</t>
  </si>
  <si>
    <t>颗粒物</t>
  </si>
  <si>
    <t>32</t>
  </si>
  <si>
    <t>33</t>
  </si>
  <si>
    <t>氮氧化物</t>
  </si>
  <si>
    <t>34</t>
  </si>
  <si>
    <t>二噁英类</t>
  </si>
  <si>
    <t>0.1ng-TEQ/m3</t>
  </si>
  <si>
    <t>35</t>
  </si>
  <si>
    <t>无组织排放</t>
  </si>
  <si>
    <t>厂界</t>
  </si>
  <si>
    <t>0.6mg/Nm3</t>
  </si>
  <si>
    <t>36</t>
  </si>
  <si>
    <t>制定地方大气污染物排放标准的技术方法 GB/T13201-91</t>
  </si>
  <si>
    <t>25mg/Nm3</t>
  </si>
  <si>
    <t>37</t>
  </si>
  <si>
    <t>1mg/Nm3</t>
  </si>
  <si>
    <t>38</t>
  </si>
  <si>
    <t>二氯甲烷</t>
  </si>
  <si>
    <t>0.54mg/Nm3</t>
  </si>
  <si>
    <t>39</t>
  </si>
  <si>
    <t>非甲烷总烃</t>
  </si>
  <si>
    <t>40</t>
  </si>
  <si>
    <t>1.5mg/Nm3</t>
  </si>
  <si>
    <t>41</t>
  </si>
  <si>
    <t>臭气浓度</t>
  </si>
  <si>
    <t>42</t>
  </si>
  <si>
    <t>大气污染物综合排放标准GB16297-1996</t>
  </si>
  <si>
    <t>43</t>
  </si>
  <si>
    <t>乙酸乙酯</t>
  </si>
  <si>
    <t>氯苯</t>
  </si>
  <si>
    <t>0.2mg/Nm3</t>
  </si>
  <si>
    <t>4mg/Nm3</t>
  </si>
  <si>
    <t>4.0mg/Nm3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</si>
</sst>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640;&#29618;\03-2022&#24180;\01-&#25191;&#34892;&#25253;&#21578;\02-&#26376;&#25253;&#65288;2022&#24180;&#24223;&#27668;&#12289;&#24223;&#27700;&#25191;&#34892;&#25253;&#21578;&#65289;\2022.&#25191;&#34892;&#25253;&#21578;&#65288;&#24223;&#27700;&#25968;&#254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废水执行报告"/>
    </sheetNames>
    <sheetDataSet>
      <sheetData sheetId="0">
        <row r="41">
          <cell r="M41">
            <v>0.00449032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3"/>
  <sheetViews>
    <sheetView tabSelected="1" topLeftCell="R1" workbookViewId="0">
      <pane ySplit="2" topLeftCell="A24" activePane="bottomLeft" state="frozen"/>
      <selection/>
      <selection pane="bottomLeft" activeCell="AE28" sqref="AE28"/>
    </sheetView>
  </sheetViews>
  <sheetFormatPr defaultColWidth="9" defaultRowHeight="14"/>
  <cols>
    <col min="2" max="2" width="9.87272727272727" customWidth="1"/>
    <col min="3" max="3" width="11" customWidth="1"/>
    <col min="4" max="4" width="14.1272727272727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3.1272727272727" customWidth="1"/>
    <col min="18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8"/>
      <c r="M1" s="29" t="s">
        <v>1</v>
      </c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52"/>
    </row>
    <row r="2" ht="18.75" customHeight="1" spans="1:35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/>
      <c r="G2" s="4" t="s">
        <v>7</v>
      </c>
      <c r="H2" s="4"/>
      <c r="I2" s="4" t="s">
        <v>8</v>
      </c>
      <c r="J2" s="4"/>
      <c r="K2" s="31"/>
      <c r="M2" s="32" t="s">
        <v>2</v>
      </c>
      <c r="N2" s="3" t="s">
        <v>3</v>
      </c>
      <c r="O2" s="4" t="s">
        <v>4</v>
      </c>
      <c r="P2" s="4" t="s">
        <v>9</v>
      </c>
      <c r="Q2" s="4" t="s">
        <v>5</v>
      </c>
      <c r="R2" s="32" t="s">
        <v>10</v>
      </c>
      <c r="S2" s="32" t="s">
        <v>11</v>
      </c>
      <c r="T2" s="32" t="s">
        <v>12</v>
      </c>
      <c r="U2" s="32" t="s">
        <v>13</v>
      </c>
      <c r="V2" s="32" t="s">
        <v>14</v>
      </c>
      <c r="W2" s="32" t="s">
        <v>15</v>
      </c>
      <c r="X2" s="32" t="s">
        <v>16</v>
      </c>
      <c r="Y2" s="32" t="s">
        <v>17</v>
      </c>
      <c r="Z2" s="32" t="s">
        <v>18</v>
      </c>
      <c r="AA2" s="32" t="s">
        <v>19</v>
      </c>
      <c r="AB2" s="32" t="s">
        <v>20</v>
      </c>
      <c r="AC2" s="32" t="s">
        <v>21</v>
      </c>
      <c r="AD2" s="32" t="s">
        <v>22</v>
      </c>
      <c r="AE2" s="32" t="s">
        <v>23</v>
      </c>
      <c r="AF2" s="32" t="s">
        <v>24</v>
      </c>
      <c r="AG2" s="32" t="s">
        <v>25</v>
      </c>
      <c r="AH2" s="32" t="s">
        <v>26</v>
      </c>
      <c r="AI2" s="32" t="s">
        <v>27</v>
      </c>
    </row>
    <row r="3" ht="21" customHeight="1" spans="1:35">
      <c r="A3" s="3"/>
      <c r="B3" s="3"/>
      <c r="C3" s="4"/>
      <c r="D3" s="4"/>
      <c r="E3" s="4" t="s">
        <v>28</v>
      </c>
      <c r="F3" s="4" t="s">
        <v>29</v>
      </c>
      <c r="G3" s="4" t="s">
        <v>30</v>
      </c>
      <c r="H3" s="3" t="s">
        <v>31</v>
      </c>
      <c r="I3" s="4" t="s">
        <v>32</v>
      </c>
      <c r="J3" s="4" t="s">
        <v>33</v>
      </c>
      <c r="K3" s="4" t="s">
        <v>27</v>
      </c>
      <c r="M3" s="33" t="s">
        <v>34</v>
      </c>
      <c r="N3" s="3" t="s">
        <v>35</v>
      </c>
      <c r="O3" s="34" t="s">
        <v>36</v>
      </c>
      <c r="P3" s="4" t="s">
        <v>37</v>
      </c>
      <c r="Q3" s="41" t="s">
        <v>38</v>
      </c>
      <c r="R3" s="44">
        <v>0.898032</v>
      </c>
      <c r="S3" s="44">
        <v>0.847281</v>
      </c>
      <c r="T3" s="45">
        <v>0.795919033</v>
      </c>
      <c r="U3" s="45">
        <v>0.4619947519</v>
      </c>
      <c r="V3" s="44">
        <v>0.4021666571</v>
      </c>
      <c r="W3" s="45">
        <v>0.115584337</v>
      </c>
      <c r="X3" s="45">
        <v>0.152276753</v>
      </c>
      <c r="Y3" s="45">
        <v>0.330587544</v>
      </c>
      <c r="Z3" s="44">
        <v>0.172058916</v>
      </c>
      <c r="AA3" s="44">
        <v>0.476687116</v>
      </c>
      <c r="AB3" s="44">
        <v>0.5676209618</v>
      </c>
      <c r="AC3" s="44">
        <v>0.2201841495</v>
      </c>
      <c r="AD3" s="45">
        <v>2.541232033</v>
      </c>
      <c r="AE3" s="45">
        <v>0.979745746</v>
      </c>
      <c r="AF3" s="45">
        <f>SUM(X3:Z3)</f>
        <v>0.654923213</v>
      </c>
      <c r="AG3" s="45">
        <f>SUM(AA3:AC3)</f>
        <v>1.2644922273</v>
      </c>
      <c r="AH3" s="45">
        <f>SUM(AD3:AG3)</f>
        <v>5.4403932193</v>
      </c>
      <c r="AI3" s="32"/>
    </row>
    <row r="4" ht="18.75" customHeight="1" spans="1:35">
      <c r="A4" s="5" t="s">
        <v>34</v>
      </c>
      <c r="B4" s="3" t="s">
        <v>39</v>
      </c>
      <c r="C4" s="6" t="s">
        <v>40</v>
      </c>
      <c r="D4" s="3" t="s">
        <v>41</v>
      </c>
      <c r="E4" s="6" t="s">
        <v>42</v>
      </c>
      <c r="F4" s="6" t="s">
        <v>43</v>
      </c>
      <c r="G4" s="4" t="s">
        <v>44</v>
      </c>
      <c r="H4" s="7" t="s">
        <v>45</v>
      </c>
      <c r="I4" s="4" t="s">
        <v>46</v>
      </c>
      <c r="J4" s="4" t="s">
        <v>47</v>
      </c>
      <c r="K4" s="35"/>
      <c r="M4" s="33" t="s">
        <v>48</v>
      </c>
      <c r="N4" s="3"/>
      <c r="O4" s="34" t="s">
        <v>36</v>
      </c>
      <c r="P4" s="4" t="s">
        <v>37</v>
      </c>
      <c r="Q4" s="41" t="s">
        <v>49</v>
      </c>
      <c r="R4" s="44">
        <v>0.00204578</v>
      </c>
      <c r="S4" s="44">
        <v>0.00181232</v>
      </c>
      <c r="T4" s="45">
        <v>0.001202898</v>
      </c>
      <c r="U4" s="46">
        <v>0.0013107799</v>
      </c>
      <c r="V4" s="44">
        <v>0.2377588844</v>
      </c>
      <c r="W4" s="45">
        <v>0.187895057</v>
      </c>
      <c r="X4" s="45">
        <v>0.000520364</v>
      </c>
      <c r="Y4" s="46">
        <v>0.0006110402</v>
      </c>
      <c r="Z4" s="44">
        <v>0.000418395</v>
      </c>
      <c r="AA4" s="44">
        <v>0.000924283</v>
      </c>
      <c r="AB4" s="44">
        <v>0.0012185308</v>
      </c>
      <c r="AC4" s="44">
        <v>0.0006895452</v>
      </c>
      <c r="AD4" s="45">
        <v>0.005060998</v>
      </c>
      <c r="AE4" s="46">
        <f>SUM(U4:W4)</f>
        <v>0.4269647213</v>
      </c>
      <c r="AF4" s="45">
        <f>SUM(X4:Z4)</f>
        <v>0.0015497992</v>
      </c>
      <c r="AG4" s="45">
        <f>SUM(AA4:AC4)</f>
        <v>0.002832359</v>
      </c>
      <c r="AH4" s="45">
        <f>SUM(AD4:AG4)</f>
        <v>0.4364078775</v>
      </c>
      <c r="AI4" s="32"/>
    </row>
    <row r="5" ht="18.75" customHeight="1" spans="1:35">
      <c r="A5" s="5" t="s">
        <v>48</v>
      </c>
      <c r="B5" s="3"/>
      <c r="C5" s="6"/>
      <c r="D5" s="3" t="s">
        <v>50</v>
      </c>
      <c r="E5" s="6" t="s">
        <v>42</v>
      </c>
      <c r="F5" s="6" t="s">
        <v>43</v>
      </c>
      <c r="G5" s="4"/>
      <c r="H5" s="7"/>
      <c r="I5" s="4"/>
      <c r="J5" s="36" t="s">
        <v>51</v>
      </c>
      <c r="K5" s="35"/>
      <c r="M5" s="33" t="s">
        <v>52</v>
      </c>
      <c r="N5" s="3"/>
      <c r="O5" s="34" t="s">
        <v>36</v>
      </c>
      <c r="P5" s="4" t="s">
        <v>37</v>
      </c>
      <c r="Q5" s="41" t="s">
        <v>53</v>
      </c>
      <c r="R5" s="44">
        <v>0.006352895</v>
      </c>
      <c r="S5" s="44">
        <v>0.09156482</v>
      </c>
      <c r="T5" s="45">
        <v>0.094519464</v>
      </c>
      <c r="U5" s="46">
        <v>0.0913558601</v>
      </c>
      <c r="V5" s="44">
        <v>0.2599428101</v>
      </c>
      <c r="W5" s="45">
        <v>0.03749331</v>
      </c>
      <c r="X5" s="45">
        <v>0.040197117</v>
      </c>
      <c r="Y5" s="46">
        <v>0.0306546243</v>
      </c>
      <c r="Z5" s="44">
        <v>0.034608254</v>
      </c>
      <c r="AA5" s="44">
        <v>0.051114931</v>
      </c>
      <c r="AB5" s="44">
        <v>0.0485545695</v>
      </c>
      <c r="AC5" s="44">
        <v>0.0585432453</v>
      </c>
      <c r="AD5" s="45">
        <v>0.192437179</v>
      </c>
      <c r="AE5" s="46">
        <f>SUM(U5:W5)</f>
        <v>0.3887919802</v>
      </c>
      <c r="AF5" s="45">
        <f>SUM(X5:Z5)</f>
        <v>0.1054599953</v>
      </c>
      <c r="AG5" s="45">
        <f>SUM(AA5:AC5)</f>
        <v>0.1582127458</v>
      </c>
      <c r="AH5" s="45">
        <f t="shared" ref="AH5:AH45" si="0">SUM(AD5:AG5)</f>
        <v>0.8449019003</v>
      </c>
      <c r="AI5" s="32"/>
    </row>
    <row r="6" ht="18.75" customHeight="1" spans="1:35">
      <c r="A6" s="5" t="s">
        <v>52</v>
      </c>
      <c r="B6" s="3"/>
      <c r="C6" s="6"/>
      <c r="D6" s="3" t="s">
        <v>54</v>
      </c>
      <c r="E6" s="6" t="s">
        <v>42</v>
      </c>
      <c r="F6" s="6" t="s">
        <v>43</v>
      </c>
      <c r="G6" s="4"/>
      <c r="H6" s="7"/>
      <c r="I6" s="4"/>
      <c r="J6" s="37" t="s">
        <v>55</v>
      </c>
      <c r="K6" s="35"/>
      <c r="M6" s="33" t="s">
        <v>56</v>
      </c>
      <c r="N6" s="3"/>
      <c r="O6" s="34" t="s">
        <v>36</v>
      </c>
      <c r="P6" s="4" t="s">
        <v>37</v>
      </c>
      <c r="Q6" s="41" t="s">
        <v>57</v>
      </c>
      <c r="R6" s="32"/>
      <c r="S6" s="32"/>
      <c r="T6" s="45"/>
      <c r="U6" s="45"/>
      <c r="V6" s="32"/>
      <c r="W6" s="45"/>
      <c r="X6" s="45"/>
      <c r="Y6" s="45"/>
      <c r="Z6" s="44"/>
      <c r="AA6" s="44"/>
      <c r="AB6" s="44"/>
      <c r="AC6" s="44"/>
      <c r="AD6" s="45"/>
      <c r="AE6" s="45"/>
      <c r="AF6" s="45"/>
      <c r="AG6" s="45"/>
      <c r="AH6" s="45"/>
      <c r="AI6" s="32"/>
    </row>
    <row r="7" ht="18.75" customHeight="1" spans="1:35">
      <c r="A7" s="5" t="s">
        <v>56</v>
      </c>
      <c r="B7" s="3" t="s">
        <v>37</v>
      </c>
      <c r="C7" s="3" t="s">
        <v>36</v>
      </c>
      <c r="D7" s="4" t="s">
        <v>38</v>
      </c>
      <c r="E7" s="8" t="s">
        <v>58</v>
      </c>
      <c r="F7" s="8" t="s">
        <v>59</v>
      </c>
      <c r="G7" s="9" t="s">
        <v>60</v>
      </c>
      <c r="H7" s="7" t="s">
        <v>45</v>
      </c>
      <c r="I7" s="38" t="s">
        <v>61</v>
      </c>
      <c r="J7" s="4" t="s">
        <v>62</v>
      </c>
      <c r="K7" s="39"/>
      <c r="M7" s="33" t="s">
        <v>63</v>
      </c>
      <c r="N7" s="3"/>
      <c r="O7" s="34" t="s">
        <v>36</v>
      </c>
      <c r="P7" s="4" t="s">
        <v>37</v>
      </c>
      <c r="Q7" s="41" t="s">
        <v>64</v>
      </c>
      <c r="R7" s="44">
        <v>0.2999908</v>
      </c>
      <c r="S7" s="44">
        <v>0.2411136</v>
      </c>
      <c r="T7" s="45">
        <v>0.357579715</v>
      </c>
      <c r="U7" s="45">
        <v>0.29833236592174</v>
      </c>
      <c r="V7" s="44">
        <v>0.55420079</v>
      </c>
      <c r="W7" s="45">
        <v>0.110856</v>
      </c>
      <c r="X7" s="45">
        <v>0.1204861</v>
      </c>
      <c r="Y7" s="45">
        <v>0.220584</v>
      </c>
      <c r="Z7" s="44">
        <v>0.1608295</v>
      </c>
      <c r="AA7" s="44">
        <v>0.273364</v>
      </c>
      <c r="AB7" s="44">
        <v>0.4232046</v>
      </c>
      <c r="AC7" s="44">
        <v>0.21953</v>
      </c>
      <c r="AD7" s="45">
        <v>0.898684115</v>
      </c>
      <c r="AE7" s="45">
        <v>0.96338915592174</v>
      </c>
      <c r="AF7" s="45">
        <f>SUM(X7:Z7)</f>
        <v>0.5018996</v>
      </c>
      <c r="AG7" s="45">
        <f>SUM(AA7:AC7)</f>
        <v>0.9160986</v>
      </c>
      <c r="AH7" s="45">
        <f t="shared" si="0"/>
        <v>3.28007147092174</v>
      </c>
      <c r="AI7" s="32"/>
    </row>
    <row r="8" ht="18.75" customHeight="1" spans="1:35">
      <c r="A8" s="5" t="s">
        <v>63</v>
      </c>
      <c r="B8" s="3"/>
      <c r="C8" s="3"/>
      <c r="D8" s="4" t="s">
        <v>49</v>
      </c>
      <c r="E8" s="8" t="s">
        <v>58</v>
      </c>
      <c r="F8" s="8" t="s">
        <v>59</v>
      </c>
      <c r="G8" s="3"/>
      <c r="H8" s="10"/>
      <c r="I8" s="40"/>
      <c r="J8" s="4" t="s">
        <v>65</v>
      </c>
      <c r="K8" s="39"/>
      <c r="M8" s="33" t="s">
        <v>66</v>
      </c>
      <c r="N8" s="3"/>
      <c r="O8" s="34" t="s">
        <v>36</v>
      </c>
      <c r="P8" s="4" t="s">
        <v>37</v>
      </c>
      <c r="Q8" s="41" t="s">
        <v>67</v>
      </c>
      <c r="R8" s="44">
        <v>0.184904</v>
      </c>
      <c r="S8" s="44">
        <v>0.23184</v>
      </c>
      <c r="T8" s="45">
        <v>0.09864268</v>
      </c>
      <c r="U8" s="45">
        <v>0.090495156498</v>
      </c>
      <c r="V8" s="44">
        <f>U8*T8/1000000</f>
        <v>8.92668476398213e-9</v>
      </c>
      <c r="W8" s="45">
        <v>0.0314092</v>
      </c>
      <c r="X8" s="45">
        <v>0.0574525</v>
      </c>
      <c r="Y8" s="45">
        <v>0.0756288</v>
      </c>
      <c r="Z8" s="44">
        <v>0.041314</v>
      </c>
      <c r="AA8" s="44">
        <v>0.0709695</v>
      </c>
      <c r="AB8" s="44">
        <v>0.0582673</v>
      </c>
      <c r="AC8" s="44">
        <v>0.03863728</v>
      </c>
      <c r="AD8" s="45">
        <v>0.51538668</v>
      </c>
      <c r="AE8" s="45">
        <v>0.121904418301713</v>
      </c>
      <c r="AF8" s="45">
        <f>SUM(X8:Z8)</f>
        <v>0.1743953</v>
      </c>
      <c r="AG8" s="45">
        <f>SUM(AA8:AC8)</f>
        <v>0.16787408</v>
      </c>
      <c r="AH8" s="45">
        <f t="shared" si="0"/>
        <v>0.979560478301713</v>
      </c>
      <c r="AI8" s="32"/>
    </row>
    <row r="9" ht="18.75" customHeight="1" spans="1:35">
      <c r="A9" s="5" t="s">
        <v>66</v>
      </c>
      <c r="B9" s="3"/>
      <c r="C9" s="3"/>
      <c r="D9" s="4" t="s">
        <v>53</v>
      </c>
      <c r="E9" s="8" t="s">
        <v>58</v>
      </c>
      <c r="F9" s="8" t="s">
        <v>59</v>
      </c>
      <c r="G9" s="3"/>
      <c r="H9" s="10"/>
      <c r="I9" s="40"/>
      <c r="J9" s="4" t="s">
        <v>68</v>
      </c>
      <c r="K9" s="39"/>
      <c r="M9" s="33" t="s">
        <v>69</v>
      </c>
      <c r="N9" s="3"/>
      <c r="O9" s="34" t="s">
        <v>36</v>
      </c>
      <c r="P9" s="4" t="s">
        <v>37</v>
      </c>
      <c r="Q9" s="41" t="s">
        <v>70</v>
      </c>
      <c r="R9" s="44">
        <v>0.00341878</v>
      </c>
      <c r="S9" s="44">
        <v>0.00489408</v>
      </c>
      <c r="T9" s="45">
        <v>0.010039784</v>
      </c>
      <c r="U9" s="46">
        <v>0.0022138085</v>
      </c>
      <c r="V9" s="44">
        <v>0.0318424686</v>
      </c>
      <c r="W9" s="45">
        <v>0.048254623</v>
      </c>
      <c r="X9" s="45">
        <v>0.011321358</v>
      </c>
      <c r="Y9" s="45">
        <v>0.015868668</v>
      </c>
      <c r="Z9" s="44">
        <v>0.001633316</v>
      </c>
      <c r="AA9" s="44">
        <v>0.00168994</v>
      </c>
      <c r="AB9" s="44">
        <v>0.0019480852</v>
      </c>
      <c r="AC9" s="44">
        <v>0.0009661264</v>
      </c>
      <c r="AD9" s="45">
        <v>0.018352644</v>
      </c>
      <c r="AE9" s="46">
        <f>SUM(U9:W9)</f>
        <v>0.0823109001</v>
      </c>
      <c r="AF9" s="45">
        <f>SUM(X9:Z9)</f>
        <v>0.028823342</v>
      </c>
      <c r="AG9" s="45">
        <f>SUM(AA9:AC9)</f>
        <v>0.0046041516</v>
      </c>
      <c r="AH9" s="45">
        <f t="shared" si="0"/>
        <v>0.1340910377</v>
      </c>
      <c r="AI9" s="32"/>
    </row>
    <row r="10" ht="18.75" customHeight="1" spans="1:35">
      <c r="A10" s="5" t="s">
        <v>69</v>
      </c>
      <c r="B10" s="3"/>
      <c r="C10" s="3"/>
      <c r="D10" s="4" t="s">
        <v>57</v>
      </c>
      <c r="E10" s="8" t="s">
        <v>58</v>
      </c>
      <c r="F10" s="8" t="s">
        <v>59</v>
      </c>
      <c r="G10" s="3"/>
      <c r="H10" s="10"/>
      <c r="I10" s="40"/>
      <c r="J10" s="37" t="s">
        <v>55</v>
      </c>
      <c r="K10" s="39"/>
      <c r="M10" s="33" t="s">
        <v>71</v>
      </c>
      <c r="N10" s="3"/>
      <c r="O10" s="34" t="s">
        <v>36</v>
      </c>
      <c r="P10" s="4" t="s">
        <v>37</v>
      </c>
      <c r="Q10" s="41" t="s">
        <v>72</v>
      </c>
      <c r="R10" s="32"/>
      <c r="S10" s="32"/>
      <c r="T10" s="45"/>
      <c r="U10" s="45"/>
      <c r="V10" s="32"/>
      <c r="W10" s="45"/>
      <c r="X10" s="45"/>
      <c r="Y10" s="45"/>
      <c r="Z10" s="44"/>
      <c r="AA10" s="44"/>
      <c r="AB10" s="44"/>
      <c r="AC10" s="44"/>
      <c r="AD10" s="45"/>
      <c r="AE10" s="45"/>
      <c r="AF10" s="45"/>
      <c r="AG10" s="45"/>
      <c r="AH10" s="45"/>
      <c r="AI10" s="32"/>
    </row>
    <row r="11" ht="18.75" customHeight="1" spans="1:35">
      <c r="A11" s="5" t="s">
        <v>71</v>
      </c>
      <c r="B11" s="3"/>
      <c r="C11" s="3"/>
      <c r="D11" s="4" t="s">
        <v>64</v>
      </c>
      <c r="E11" s="8" t="s">
        <v>58</v>
      </c>
      <c r="F11" s="8" t="s">
        <v>59</v>
      </c>
      <c r="G11" s="3"/>
      <c r="H11" s="10"/>
      <c r="I11" s="40"/>
      <c r="J11" s="4" t="s">
        <v>73</v>
      </c>
      <c r="K11" s="39"/>
      <c r="M11" s="33" t="s">
        <v>74</v>
      </c>
      <c r="N11" s="3"/>
      <c r="O11" s="34" t="s">
        <v>36</v>
      </c>
      <c r="P11" s="4" t="s">
        <v>37</v>
      </c>
      <c r="Q11" s="41" t="s">
        <v>75</v>
      </c>
      <c r="R11" s="44">
        <v>0.00592968</v>
      </c>
      <c r="S11" s="44">
        <v>0.00795984</v>
      </c>
      <c r="T11" s="45">
        <v>0.006411774</v>
      </c>
      <c r="U11" s="45">
        <v>0.00346898099909</v>
      </c>
      <c r="V11" s="44">
        <v>0.0051932102</v>
      </c>
      <c r="W11" s="45">
        <v>0.0018476</v>
      </c>
      <c r="X11" s="45">
        <v>0.00508865</v>
      </c>
      <c r="Y11" s="45">
        <v>0.002352896</v>
      </c>
      <c r="Z11" s="44">
        <v>0.00227227</v>
      </c>
      <c r="AA11" s="44">
        <v>0.00399532</v>
      </c>
      <c r="AB11" s="44">
        <v>0.00398671</v>
      </c>
      <c r="AC11" s="44">
        <v>0.0027748592</v>
      </c>
      <c r="AD11" s="45">
        <v>0.020301294</v>
      </c>
      <c r="AE11" s="45">
        <v>0.01050979119909</v>
      </c>
      <c r="AF11" s="45">
        <f>SUM(X11:Z11)</f>
        <v>0.009713816</v>
      </c>
      <c r="AG11" s="45">
        <f t="shared" ref="AG11:AG16" si="1">SUM(AA11:AC11)</f>
        <v>0.0107568892</v>
      </c>
      <c r="AH11" s="45">
        <f t="shared" si="0"/>
        <v>0.05128179039909</v>
      </c>
      <c r="AI11" s="32"/>
    </row>
    <row r="12" ht="18.75" customHeight="1" spans="1:35">
      <c r="A12" s="5" t="s">
        <v>74</v>
      </c>
      <c r="B12" s="3"/>
      <c r="C12" s="3"/>
      <c r="D12" s="4" t="s">
        <v>67</v>
      </c>
      <c r="E12" s="8" t="s">
        <v>58</v>
      </c>
      <c r="F12" s="8" t="s">
        <v>59</v>
      </c>
      <c r="G12" s="3"/>
      <c r="H12" s="10"/>
      <c r="I12" s="40"/>
      <c r="J12" s="4" t="s">
        <v>76</v>
      </c>
      <c r="K12" s="39"/>
      <c r="M12" s="33" t="s">
        <v>77</v>
      </c>
      <c r="N12" s="3"/>
      <c r="O12" s="34" t="s">
        <v>36</v>
      </c>
      <c r="P12" s="4" t="s">
        <v>37</v>
      </c>
      <c r="Q12" s="4" t="s">
        <v>78</v>
      </c>
      <c r="R12" s="32"/>
      <c r="S12" s="32"/>
      <c r="T12" s="45"/>
      <c r="U12" s="45"/>
      <c r="V12" s="32"/>
      <c r="W12" s="32"/>
      <c r="X12" s="32"/>
      <c r="Y12" s="45"/>
      <c r="Z12" s="44"/>
      <c r="AA12" s="44"/>
      <c r="AB12" s="44">
        <v>0.005980065</v>
      </c>
      <c r="AC12" s="45">
        <f>[1]废水执行报告!M41</f>
        <v>0.00449032</v>
      </c>
      <c r="AD12" s="45"/>
      <c r="AE12" s="45"/>
      <c r="AF12" s="45"/>
      <c r="AG12" s="45">
        <f t="shared" si="1"/>
        <v>0.010470385</v>
      </c>
      <c r="AH12" s="45">
        <f t="shared" si="0"/>
        <v>0.010470385</v>
      </c>
      <c r="AI12" s="32"/>
    </row>
    <row r="13" ht="18.75" customHeight="1" spans="1:35">
      <c r="A13" s="5" t="s">
        <v>77</v>
      </c>
      <c r="B13" s="3"/>
      <c r="C13" s="3"/>
      <c r="D13" s="4" t="s">
        <v>70</v>
      </c>
      <c r="E13" s="8" t="s">
        <v>58</v>
      </c>
      <c r="F13" s="8" t="s">
        <v>59</v>
      </c>
      <c r="G13" s="3"/>
      <c r="H13" s="10"/>
      <c r="I13" s="40"/>
      <c r="J13" s="4" t="s">
        <v>79</v>
      </c>
      <c r="K13" s="39"/>
      <c r="M13" s="33" t="s">
        <v>80</v>
      </c>
      <c r="N13" s="3"/>
      <c r="O13" s="34" t="s">
        <v>36</v>
      </c>
      <c r="P13" s="4" t="s">
        <v>37</v>
      </c>
      <c r="Q13" s="4" t="s">
        <v>81</v>
      </c>
      <c r="R13" s="32"/>
      <c r="S13" s="32"/>
      <c r="T13" s="32"/>
      <c r="U13" s="32"/>
      <c r="V13" s="32"/>
      <c r="W13" s="32"/>
      <c r="X13" s="32"/>
      <c r="Y13" s="32"/>
      <c r="Z13" s="44"/>
      <c r="AA13" s="44"/>
      <c r="AB13" s="44">
        <v>0.08954764</v>
      </c>
      <c r="AC13" s="45">
        <v>0.051282208</v>
      </c>
      <c r="AD13" s="32"/>
      <c r="AE13" s="45"/>
      <c r="AF13" s="45"/>
      <c r="AG13" s="45">
        <f t="shared" si="1"/>
        <v>0.140829848</v>
      </c>
      <c r="AH13" s="45">
        <f t="shared" si="0"/>
        <v>0.140829848</v>
      </c>
      <c r="AI13" s="32"/>
    </row>
    <row r="14" ht="18.75" customHeight="1" spans="1:35">
      <c r="A14" s="5" t="s">
        <v>80</v>
      </c>
      <c r="B14" s="3"/>
      <c r="C14" s="3"/>
      <c r="D14" s="4" t="s">
        <v>72</v>
      </c>
      <c r="E14" s="8" t="s">
        <v>58</v>
      </c>
      <c r="F14" s="8" t="s">
        <v>59</v>
      </c>
      <c r="G14" s="3"/>
      <c r="H14" s="10"/>
      <c r="I14" s="40"/>
      <c r="J14" s="4" t="s">
        <v>82</v>
      </c>
      <c r="K14" s="39"/>
      <c r="M14" s="33" t="s">
        <v>83</v>
      </c>
      <c r="N14" s="3"/>
      <c r="O14" s="34" t="s">
        <v>36</v>
      </c>
      <c r="P14" s="4" t="s">
        <v>37</v>
      </c>
      <c r="Q14" s="4" t="s">
        <v>84</v>
      </c>
      <c r="R14" s="32"/>
      <c r="S14" s="32"/>
      <c r="T14" s="32"/>
      <c r="U14" s="32"/>
      <c r="V14" s="32"/>
      <c r="W14" s="32"/>
      <c r="X14" s="32"/>
      <c r="Y14" s="32"/>
      <c r="Z14" s="44"/>
      <c r="AA14" s="44"/>
      <c r="AB14" s="44">
        <v>0.02821364</v>
      </c>
      <c r="AC14" s="44">
        <v>0.016157408</v>
      </c>
      <c r="AD14" s="32"/>
      <c r="AE14" s="45"/>
      <c r="AF14" s="45"/>
      <c r="AG14" s="45">
        <f t="shared" si="1"/>
        <v>0.044371048</v>
      </c>
      <c r="AH14" s="45">
        <f t="shared" si="0"/>
        <v>0.044371048</v>
      </c>
      <c r="AI14" s="32"/>
    </row>
    <row r="15" ht="18.75" customHeight="1" spans="1:35">
      <c r="A15" s="5" t="s">
        <v>83</v>
      </c>
      <c r="B15" s="3"/>
      <c r="C15" s="3"/>
      <c r="D15" s="4" t="s">
        <v>75</v>
      </c>
      <c r="E15" s="8" t="s">
        <v>58</v>
      </c>
      <c r="F15" s="8" t="s">
        <v>59</v>
      </c>
      <c r="G15" s="3"/>
      <c r="H15" s="10"/>
      <c r="I15" s="14"/>
      <c r="J15" s="4" t="s">
        <v>85</v>
      </c>
      <c r="K15" s="35"/>
      <c r="M15" s="33" t="s">
        <v>86</v>
      </c>
      <c r="N15" s="3"/>
      <c r="O15" s="34" t="s">
        <v>36</v>
      </c>
      <c r="P15" s="4" t="s">
        <v>37</v>
      </c>
      <c r="Q15" s="4" t="s">
        <v>87</v>
      </c>
      <c r="R15" s="32"/>
      <c r="S15" s="32"/>
      <c r="T15" s="32"/>
      <c r="U15" s="32"/>
      <c r="V15" s="32"/>
      <c r="W15" s="32"/>
      <c r="X15" s="32"/>
      <c r="Y15" s="32"/>
      <c r="Z15" s="44"/>
      <c r="AA15" s="44"/>
      <c r="AB15" s="44">
        <v>2.2877582</v>
      </c>
      <c r="AC15" s="44">
        <v>1.31015504</v>
      </c>
      <c r="AD15" s="32"/>
      <c r="AE15" s="45"/>
      <c r="AF15" s="45"/>
      <c r="AG15" s="45">
        <f t="shared" si="1"/>
        <v>3.59791324</v>
      </c>
      <c r="AH15" s="45">
        <f t="shared" si="0"/>
        <v>3.59791324</v>
      </c>
      <c r="AI15" s="32"/>
    </row>
    <row r="16" ht="23" customHeight="1" spans="13:35">
      <c r="M16" s="33" t="s">
        <v>88</v>
      </c>
      <c r="N16" s="3"/>
      <c r="O16" s="34" t="s">
        <v>36</v>
      </c>
      <c r="P16" s="4" t="s">
        <v>37</v>
      </c>
      <c r="Q16" s="4" t="s">
        <v>89</v>
      </c>
      <c r="R16" s="32"/>
      <c r="S16" s="32"/>
      <c r="T16" s="32"/>
      <c r="U16" s="32"/>
      <c r="V16" s="32"/>
      <c r="W16" s="32"/>
      <c r="X16" s="32"/>
      <c r="Y16" s="32"/>
      <c r="Z16" s="44"/>
      <c r="AA16" s="44"/>
      <c r="AB16" s="44">
        <v>0.9874774</v>
      </c>
      <c r="AC16" s="44">
        <v>0.56550928</v>
      </c>
      <c r="AD16" s="32"/>
      <c r="AE16" s="32"/>
      <c r="AF16" s="45"/>
      <c r="AG16" s="45">
        <f t="shared" si="1"/>
        <v>1.55298668</v>
      </c>
      <c r="AH16" s="45">
        <f t="shared" si="0"/>
        <v>1.55298668</v>
      </c>
      <c r="AI16" s="32"/>
    </row>
    <row r="17" ht="27" customHeight="1" spans="1:35">
      <c r="A17" s="11" t="s">
        <v>90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16" t="s">
        <v>91</v>
      </c>
      <c r="N17" s="17" t="s">
        <v>92</v>
      </c>
      <c r="O17" s="4" t="s">
        <v>93</v>
      </c>
      <c r="P17" s="4" t="s">
        <v>94</v>
      </c>
      <c r="Q17" s="4" t="s">
        <v>95</v>
      </c>
      <c r="R17" s="32"/>
      <c r="S17" s="32"/>
      <c r="T17" s="45"/>
      <c r="U17" s="45"/>
      <c r="V17" s="32"/>
      <c r="W17" s="32"/>
      <c r="X17" s="32"/>
      <c r="Y17" s="45"/>
      <c r="Z17" s="44"/>
      <c r="AA17" s="44"/>
      <c r="AB17" s="44"/>
      <c r="AC17" s="44"/>
      <c r="AD17" s="45"/>
      <c r="AE17" s="45"/>
      <c r="AF17" s="45"/>
      <c r="AG17" s="45"/>
      <c r="AH17" s="45"/>
      <c r="AI17" s="32"/>
    </row>
    <row r="18" ht="18.75" customHeight="1" spans="1:35">
      <c r="A18" s="12" t="s">
        <v>2</v>
      </c>
      <c r="B18" s="12" t="s">
        <v>3</v>
      </c>
      <c r="C18" s="13" t="s">
        <v>4</v>
      </c>
      <c r="D18" s="13" t="s">
        <v>9</v>
      </c>
      <c r="E18" s="13" t="s">
        <v>5</v>
      </c>
      <c r="F18" s="4" t="s">
        <v>6</v>
      </c>
      <c r="G18" s="4"/>
      <c r="H18" s="4" t="s">
        <v>7</v>
      </c>
      <c r="I18" s="4"/>
      <c r="J18" s="4"/>
      <c r="K18" s="12" t="s">
        <v>27</v>
      </c>
      <c r="M18" s="16" t="s">
        <v>96</v>
      </c>
      <c r="N18" s="18"/>
      <c r="O18" s="4" t="s">
        <v>93</v>
      </c>
      <c r="P18" s="4" t="s">
        <v>94</v>
      </c>
      <c r="Q18" s="4" t="s">
        <v>97</v>
      </c>
      <c r="R18" s="32"/>
      <c r="S18" s="32"/>
      <c r="T18" s="32"/>
      <c r="U18" s="32"/>
      <c r="V18" s="32"/>
      <c r="W18" s="32"/>
      <c r="X18" s="32"/>
      <c r="Y18" s="32"/>
      <c r="Z18" s="44"/>
      <c r="AA18" s="44"/>
      <c r="AB18" s="44"/>
      <c r="AC18" s="44"/>
      <c r="AD18" s="32"/>
      <c r="AE18" s="45"/>
      <c r="AF18" s="45"/>
      <c r="AG18" s="45"/>
      <c r="AH18" s="45"/>
      <c r="AI18" s="32"/>
    </row>
    <row r="19" ht="18.75" customHeight="1" spans="1:35">
      <c r="A19" s="14"/>
      <c r="B19" s="14"/>
      <c r="C19" s="15"/>
      <c r="D19" s="15"/>
      <c r="E19" s="15"/>
      <c r="F19" s="4" t="s">
        <v>28</v>
      </c>
      <c r="G19" s="4" t="s">
        <v>29</v>
      </c>
      <c r="H19" s="4" t="s">
        <v>32</v>
      </c>
      <c r="I19" s="4" t="s">
        <v>98</v>
      </c>
      <c r="J19" s="4" t="s">
        <v>99</v>
      </c>
      <c r="K19" s="14"/>
      <c r="M19" s="16" t="s">
        <v>100</v>
      </c>
      <c r="N19" s="18"/>
      <c r="O19" s="4" t="s">
        <v>93</v>
      </c>
      <c r="P19" s="4" t="s">
        <v>94</v>
      </c>
      <c r="Q19" s="4" t="s">
        <v>101</v>
      </c>
      <c r="R19" s="32"/>
      <c r="S19" s="32"/>
      <c r="T19" s="32"/>
      <c r="U19" s="32"/>
      <c r="V19" s="32"/>
      <c r="W19" s="32"/>
      <c r="X19" s="32"/>
      <c r="Y19" s="32"/>
      <c r="Z19" s="44"/>
      <c r="AA19" s="44"/>
      <c r="AB19" s="44"/>
      <c r="AC19" s="44"/>
      <c r="AD19" s="32"/>
      <c r="AE19" s="45"/>
      <c r="AF19" s="45"/>
      <c r="AG19" s="45"/>
      <c r="AH19" s="45"/>
      <c r="AI19" s="32"/>
    </row>
    <row r="20" ht="27" spans="1:35">
      <c r="A20" s="16" t="s">
        <v>34</v>
      </c>
      <c r="B20" s="17" t="s">
        <v>102</v>
      </c>
      <c r="C20" s="4" t="s">
        <v>93</v>
      </c>
      <c r="D20" s="4" t="s">
        <v>94</v>
      </c>
      <c r="E20" s="4" t="s">
        <v>95</v>
      </c>
      <c r="F20" s="6" t="s">
        <v>103</v>
      </c>
      <c r="G20" s="6" t="s">
        <v>104</v>
      </c>
      <c r="H20" s="7" t="s">
        <v>105</v>
      </c>
      <c r="I20" s="4" t="s">
        <v>106</v>
      </c>
      <c r="J20" s="4" t="s">
        <v>82</v>
      </c>
      <c r="K20" s="32"/>
      <c r="M20" s="16" t="s">
        <v>107</v>
      </c>
      <c r="N20" s="18"/>
      <c r="O20" s="4" t="s">
        <v>108</v>
      </c>
      <c r="P20" s="4" t="s">
        <v>109</v>
      </c>
      <c r="Q20" s="4" t="s">
        <v>110</v>
      </c>
      <c r="R20" s="32"/>
      <c r="S20" s="32"/>
      <c r="T20" s="32"/>
      <c r="U20" s="32"/>
      <c r="V20" s="32"/>
      <c r="W20" s="32"/>
      <c r="X20" s="32"/>
      <c r="Y20" s="32"/>
      <c r="Z20" s="44"/>
      <c r="AA20" s="44"/>
      <c r="AB20" s="44"/>
      <c r="AC20" s="44"/>
      <c r="AD20" s="32"/>
      <c r="AE20" s="45"/>
      <c r="AF20" s="45"/>
      <c r="AG20" s="45"/>
      <c r="AH20" s="45"/>
      <c r="AI20" s="32"/>
    </row>
    <row r="21" ht="27" spans="1:35">
      <c r="A21" s="16" t="s">
        <v>48</v>
      </c>
      <c r="B21" s="18"/>
      <c r="C21" s="4" t="s">
        <v>93</v>
      </c>
      <c r="D21" s="4" t="s">
        <v>94</v>
      </c>
      <c r="E21" s="4" t="s">
        <v>97</v>
      </c>
      <c r="F21" s="6" t="s">
        <v>103</v>
      </c>
      <c r="G21" s="6" t="s">
        <v>104</v>
      </c>
      <c r="H21" s="7" t="s">
        <v>111</v>
      </c>
      <c r="I21" s="4" t="s">
        <v>112</v>
      </c>
      <c r="J21" s="4">
        <v>7.2</v>
      </c>
      <c r="K21" s="32"/>
      <c r="M21" s="16" t="s">
        <v>113</v>
      </c>
      <c r="N21" s="18"/>
      <c r="O21" s="4" t="s">
        <v>108</v>
      </c>
      <c r="P21" s="4" t="s">
        <v>109</v>
      </c>
      <c r="Q21" s="4" t="s">
        <v>114</v>
      </c>
      <c r="R21" s="32"/>
      <c r="S21" s="32"/>
      <c r="T21" s="32"/>
      <c r="U21" s="32"/>
      <c r="V21" s="32"/>
      <c r="W21" s="32"/>
      <c r="X21" s="32"/>
      <c r="Y21" s="32"/>
      <c r="Z21" s="44"/>
      <c r="AA21" s="44"/>
      <c r="AB21" s="44"/>
      <c r="AC21" s="44"/>
      <c r="AD21" s="32"/>
      <c r="AE21" s="32"/>
      <c r="AF21" s="45"/>
      <c r="AG21" s="45"/>
      <c r="AH21" s="45"/>
      <c r="AI21" s="32"/>
    </row>
    <row r="22" ht="27" spans="1:35">
      <c r="A22" s="16" t="s">
        <v>52</v>
      </c>
      <c r="B22" s="18"/>
      <c r="C22" s="4" t="s">
        <v>93</v>
      </c>
      <c r="D22" s="4" t="s">
        <v>94</v>
      </c>
      <c r="E22" s="4" t="s">
        <v>101</v>
      </c>
      <c r="F22" s="6" t="s">
        <v>103</v>
      </c>
      <c r="G22" s="6" t="s">
        <v>104</v>
      </c>
      <c r="H22" s="7" t="s">
        <v>105</v>
      </c>
      <c r="I22" s="4" t="s">
        <v>115</v>
      </c>
      <c r="J22" s="4" t="s">
        <v>82</v>
      </c>
      <c r="K22" s="32"/>
      <c r="M22" s="16" t="s">
        <v>116</v>
      </c>
      <c r="N22" s="18"/>
      <c r="O22" s="4" t="s">
        <v>108</v>
      </c>
      <c r="P22" s="4" t="s">
        <v>109</v>
      </c>
      <c r="Q22" s="4" t="s">
        <v>97</v>
      </c>
      <c r="R22" s="32"/>
      <c r="S22" s="32"/>
      <c r="T22" s="32"/>
      <c r="U22" s="32"/>
      <c r="V22" s="32"/>
      <c r="W22" s="32"/>
      <c r="X22" s="32"/>
      <c r="Y22" s="32"/>
      <c r="Z22" s="44"/>
      <c r="AA22" s="44"/>
      <c r="AB22" s="44"/>
      <c r="AC22" s="44"/>
      <c r="AD22" s="32"/>
      <c r="AE22" s="32"/>
      <c r="AF22" s="45"/>
      <c r="AG22" s="45"/>
      <c r="AH22" s="45"/>
      <c r="AI22" s="32"/>
    </row>
    <row r="23" ht="27" spans="1:35">
      <c r="A23" s="16" t="s">
        <v>56</v>
      </c>
      <c r="B23" s="18"/>
      <c r="C23" s="4" t="s">
        <v>108</v>
      </c>
      <c r="D23" s="4" t="s">
        <v>109</v>
      </c>
      <c r="E23" s="4" t="s">
        <v>110</v>
      </c>
      <c r="F23" s="6" t="s">
        <v>117</v>
      </c>
      <c r="G23" s="6" t="s">
        <v>118</v>
      </c>
      <c r="H23" s="7" t="s">
        <v>105</v>
      </c>
      <c r="I23" s="4" t="s">
        <v>119</v>
      </c>
      <c r="J23" s="4" t="s">
        <v>82</v>
      </c>
      <c r="K23" s="32"/>
      <c r="M23" s="16" t="s">
        <v>120</v>
      </c>
      <c r="N23" s="18"/>
      <c r="O23" s="4" t="s">
        <v>121</v>
      </c>
      <c r="P23" s="41" t="s">
        <v>122</v>
      </c>
      <c r="Q23" s="4" t="s">
        <v>101</v>
      </c>
      <c r="R23" s="44">
        <v>0.000272607552</v>
      </c>
      <c r="S23" s="44">
        <v>0.000257628672</v>
      </c>
      <c r="T23" s="45">
        <v>0.00277324</v>
      </c>
      <c r="U23" s="45">
        <v>0.0026837808</v>
      </c>
      <c r="V23" s="44">
        <v>1.162702e-5</v>
      </c>
      <c r="W23" s="45">
        <v>0.003260544</v>
      </c>
      <c r="X23" s="45">
        <v>0.00380067192</v>
      </c>
      <c r="Y23" s="45">
        <v>0.00251808784</v>
      </c>
      <c r="Z23" s="44">
        <v>0.007758996</v>
      </c>
      <c r="AA23" s="44">
        <v>0.006232242</v>
      </c>
      <c r="AB23" s="44">
        <v>0.0081782784</v>
      </c>
      <c r="AC23" s="44">
        <v>0.00864017864</v>
      </c>
      <c r="AD23" s="45">
        <f>SUM(R23:AC23)</f>
        <v>0.046387882844</v>
      </c>
      <c r="AE23" s="45">
        <v>0.00595595182</v>
      </c>
      <c r="AF23" s="45">
        <f>SUM(X23:Z23)</f>
        <v>0.01407775576</v>
      </c>
      <c r="AG23" s="45">
        <f t="shared" ref="AG17:AG45" si="2">SUM(AA23:AC23)</f>
        <v>0.02305069904</v>
      </c>
      <c r="AH23" s="45">
        <f t="shared" si="0"/>
        <v>0.089472289464</v>
      </c>
      <c r="AI23" s="32"/>
    </row>
    <row r="24" ht="27" spans="1:35">
      <c r="A24" s="16" t="s">
        <v>63</v>
      </c>
      <c r="B24" s="18"/>
      <c r="C24" s="4" t="s">
        <v>108</v>
      </c>
      <c r="D24" s="4" t="s">
        <v>109</v>
      </c>
      <c r="E24" s="4" t="s">
        <v>114</v>
      </c>
      <c r="F24" s="6" t="s">
        <v>117</v>
      </c>
      <c r="G24" s="6" t="s">
        <v>118</v>
      </c>
      <c r="H24" s="7" t="s">
        <v>123</v>
      </c>
      <c r="I24" s="4" t="s">
        <v>124</v>
      </c>
      <c r="J24" s="4">
        <v>0.04</v>
      </c>
      <c r="K24" s="32"/>
      <c r="M24" s="16" t="s">
        <v>125</v>
      </c>
      <c r="N24" s="18"/>
      <c r="O24" s="4" t="s">
        <v>121</v>
      </c>
      <c r="P24" s="41" t="s">
        <v>122</v>
      </c>
      <c r="Q24" s="4" t="s">
        <v>97</v>
      </c>
      <c r="R24" s="44">
        <v>0.000736689456</v>
      </c>
      <c r="S24" s="44">
        <v>0.00524458368</v>
      </c>
      <c r="T24" s="45">
        <v>0.0348</v>
      </c>
      <c r="U24" s="45">
        <v>0.015074984</v>
      </c>
      <c r="V24" s="44">
        <v>0.03313493617</v>
      </c>
      <c r="W24" s="45">
        <v>0.009191622</v>
      </c>
      <c r="X24" s="45">
        <v>0.020240336</v>
      </c>
      <c r="Y24" s="45">
        <v>0.011038925</v>
      </c>
      <c r="Z24" s="44">
        <v>0.036718742</v>
      </c>
      <c r="AA24" s="44">
        <v>0.002822</v>
      </c>
      <c r="AB24" s="44">
        <v>0.0031263317587</v>
      </c>
      <c r="AC24" s="44">
        <v>0.01027748</v>
      </c>
      <c r="AD24" s="45">
        <f>SUM(R24:AC24)</f>
        <v>0.1824066300647</v>
      </c>
      <c r="AE24" s="45">
        <v>0.05740154217</v>
      </c>
      <c r="AF24" s="45">
        <f>SUM(X24:Z24)</f>
        <v>0.067998003</v>
      </c>
      <c r="AG24" s="45">
        <f t="shared" si="2"/>
        <v>0.0162258117587</v>
      </c>
      <c r="AH24" s="45">
        <f t="shared" si="0"/>
        <v>0.3240319869934</v>
      </c>
      <c r="AI24" s="32"/>
    </row>
    <row r="25" ht="27" spans="1:35">
      <c r="A25" s="16" t="s">
        <v>66</v>
      </c>
      <c r="B25" s="18"/>
      <c r="C25" s="4" t="s">
        <v>108</v>
      </c>
      <c r="D25" s="4" t="s">
        <v>109</v>
      </c>
      <c r="E25" s="4" t="s">
        <v>97</v>
      </c>
      <c r="F25" s="6" t="s">
        <v>117</v>
      </c>
      <c r="G25" s="6" t="s">
        <v>118</v>
      </c>
      <c r="H25" s="7" t="s">
        <v>111</v>
      </c>
      <c r="I25" s="4" t="s">
        <v>112</v>
      </c>
      <c r="J25" s="4">
        <v>7.2</v>
      </c>
      <c r="K25" s="32"/>
      <c r="M25" s="16" t="s">
        <v>126</v>
      </c>
      <c r="N25" s="18"/>
      <c r="O25" s="4" t="s">
        <v>121</v>
      </c>
      <c r="P25" s="41" t="s">
        <v>122</v>
      </c>
      <c r="Q25" s="4" t="s">
        <v>78</v>
      </c>
      <c r="R25" s="44"/>
      <c r="S25" s="44"/>
      <c r="T25" s="44"/>
      <c r="U25" s="44"/>
      <c r="V25" s="47"/>
      <c r="W25" s="45"/>
      <c r="X25" s="45"/>
      <c r="Y25" s="32"/>
      <c r="Z25" s="44"/>
      <c r="AA25" s="44"/>
      <c r="AB25" s="44">
        <v>0.001583472</v>
      </c>
      <c r="AC25" s="44">
        <v>0.00167798536</v>
      </c>
      <c r="AD25" s="45"/>
      <c r="AE25" s="45"/>
      <c r="AF25" s="45"/>
      <c r="AG25" s="45">
        <f t="shared" si="2"/>
        <v>0.00326145736</v>
      </c>
      <c r="AH25" s="45">
        <f t="shared" si="0"/>
        <v>0.00326145736</v>
      </c>
      <c r="AI25" s="32"/>
    </row>
    <row r="26" ht="27" spans="1:35">
      <c r="A26" s="16" t="s">
        <v>69</v>
      </c>
      <c r="B26" s="18"/>
      <c r="C26" s="4" t="s">
        <v>121</v>
      </c>
      <c r="D26" s="4" t="s">
        <v>122</v>
      </c>
      <c r="E26" s="4" t="s">
        <v>101</v>
      </c>
      <c r="F26" s="6" t="s">
        <v>127</v>
      </c>
      <c r="G26" s="6" t="s">
        <v>128</v>
      </c>
      <c r="H26" s="7" t="s">
        <v>105</v>
      </c>
      <c r="I26" s="4" t="s">
        <v>115</v>
      </c>
      <c r="J26" s="4" t="s">
        <v>82</v>
      </c>
      <c r="K26" s="32"/>
      <c r="M26" s="16" t="s">
        <v>129</v>
      </c>
      <c r="N26" s="18"/>
      <c r="O26" s="4" t="s">
        <v>121</v>
      </c>
      <c r="P26" s="41" t="s">
        <v>122</v>
      </c>
      <c r="Q26" s="4" t="s">
        <v>110</v>
      </c>
      <c r="R26" s="44"/>
      <c r="S26" s="44"/>
      <c r="T26" s="44"/>
      <c r="U26" s="44"/>
      <c r="V26" s="44"/>
      <c r="W26" s="45"/>
      <c r="X26" s="45"/>
      <c r="Y26" s="32"/>
      <c r="Z26" s="44"/>
      <c r="AA26" s="44"/>
      <c r="AB26" s="44">
        <v>0.00222164064</v>
      </c>
      <c r="AC26" s="44">
        <v>0.00231098056</v>
      </c>
      <c r="AD26" s="45"/>
      <c r="AE26" s="45"/>
      <c r="AF26" s="45"/>
      <c r="AG26" s="45">
        <f t="shared" si="2"/>
        <v>0.0045326212</v>
      </c>
      <c r="AH26" s="45">
        <f t="shared" si="0"/>
        <v>0.0045326212</v>
      </c>
      <c r="AI26" s="32"/>
    </row>
    <row r="27" ht="27" spans="1:35">
      <c r="A27" s="16" t="s">
        <v>71</v>
      </c>
      <c r="B27" s="18"/>
      <c r="C27" s="4" t="s">
        <v>121</v>
      </c>
      <c r="D27" s="4" t="s">
        <v>122</v>
      </c>
      <c r="E27" s="4" t="s">
        <v>97</v>
      </c>
      <c r="F27" s="6" t="s">
        <v>127</v>
      </c>
      <c r="G27" s="6" t="s">
        <v>128</v>
      </c>
      <c r="H27" s="7" t="s">
        <v>111</v>
      </c>
      <c r="I27" s="4" t="s">
        <v>112</v>
      </c>
      <c r="J27" s="4">
        <v>7.2</v>
      </c>
      <c r="K27" s="32"/>
      <c r="M27" s="16" t="s">
        <v>130</v>
      </c>
      <c r="N27" s="18"/>
      <c r="O27" s="4" t="s">
        <v>121</v>
      </c>
      <c r="P27" s="41" t="s">
        <v>122</v>
      </c>
      <c r="Q27" s="4" t="s">
        <v>131</v>
      </c>
      <c r="R27" s="44"/>
      <c r="S27" s="44"/>
      <c r="T27" s="44"/>
      <c r="U27" s="44"/>
      <c r="V27" s="47"/>
      <c r="W27" s="45"/>
      <c r="X27" s="45"/>
      <c r="Y27" s="32"/>
      <c r="Z27" s="44"/>
      <c r="AA27" s="44"/>
      <c r="AB27" s="44" t="s">
        <v>82</v>
      </c>
      <c r="AC27" s="44" t="s">
        <v>82</v>
      </c>
      <c r="AD27" s="45"/>
      <c r="AE27" s="45"/>
      <c r="AF27" s="45"/>
      <c r="AG27" s="45" t="s">
        <v>82</v>
      </c>
      <c r="AH27" s="45" t="s">
        <v>82</v>
      </c>
      <c r="AI27" s="32"/>
    </row>
    <row r="28" ht="27" spans="1:35">
      <c r="A28" s="16" t="s">
        <v>74</v>
      </c>
      <c r="B28" s="18"/>
      <c r="C28" s="4" t="s">
        <v>132</v>
      </c>
      <c r="D28" s="4" t="s">
        <v>133</v>
      </c>
      <c r="E28" s="4" t="s">
        <v>101</v>
      </c>
      <c r="F28" s="6" t="s">
        <v>134</v>
      </c>
      <c r="G28" s="6" t="s">
        <v>135</v>
      </c>
      <c r="H28" s="7" t="s">
        <v>105</v>
      </c>
      <c r="I28" s="4" t="s">
        <v>115</v>
      </c>
      <c r="J28" s="4" t="s">
        <v>82</v>
      </c>
      <c r="K28" s="32"/>
      <c r="M28" s="16" t="s">
        <v>136</v>
      </c>
      <c r="N28" s="18"/>
      <c r="O28" s="4" t="s">
        <v>121</v>
      </c>
      <c r="P28" s="41" t="s">
        <v>122</v>
      </c>
      <c r="Q28" s="4" t="s">
        <v>137</v>
      </c>
      <c r="R28" s="44"/>
      <c r="S28" s="44"/>
      <c r="T28" s="48"/>
      <c r="U28" s="48"/>
      <c r="V28" s="47"/>
      <c r="W28" s="45"/>
      <c r="X28" s="45"/>
      <c r="Y28" s="32"/>
      <c r="Z28" s="44"/>
      <c r="AA28" s="44"/>
      <c r="AB28" s="44">
        <v>0.00016840632</v>
      </c>
      <c r="AC28" s="44">
        <v>0.000183534136</v>
      </c>
      <c r="AD28" s="45"/>
      <c r="AE28" s="45"/>
      <c r="AF28" s="45"/>
      <c r="AG28" s="45">
        <f t="shared" si="2"/>
        <v>0.000351940456</v>
      </c>
      <c r="AH28" s="45">
        <f t="shared" si="0"/>
        <v>0.000351940456</v>
      </c>
      <c r="AI28" s="32"/>
    </row>
    <row r="29" ht="27" spans="1:35">
      <c r="A29" s="16" t="s">
        <v>77</v>
      </c>
      <c r="B29" s="18"/>
      <c r="C29" s="4" t="s">
        <v>132</v>
      </c>
      <c r="D29" s="4" t="s">
        <v>133</v>
      </c>
      <c r="E29" s="4" t="s">
        <v>110</v>
      </c>
      <c r="F29" s="6" t="s">
        <v>134</v>
      </c>
      <c r="G29" s="6" t="s">
        <v>135</v>
      </c>
      <c r="H29" s="7" t="s">
        <v>105</v>
      </c>
      <c r="I29" s="4" t="s">
        <v>119</v>
      </c>
      <c r="J29" s="4" t="s">
        <v>82</v>
      </c>
      <c r="K29" s="32"/>
      <c r="M29" s="16" t="s">
        <v>138</v>
      </c>
      <c r="N29" s="18"/>
      <c r="O29" s="13" t="s">
        <v>132</v>
      </c>
      <c r="P29" s="41" t="s">
        <v>133</v>
      </c>
      <c r="Q29" s="4" t="s">
        <v>101</v>
      </c>
      <c r="R29" s="44">
        <v>0.0258877032</v>
      </c>
      <c r="S29" s="44">
        <v>0.02096914848</v>
      </c>
      <c r="T29" s="48" t="s">
        <v>139</v>
      </c>
      <c r="U29" s="48" t="s">
        <v>139</v>
      </c>
      <c r="V29" s="47">
        <v>0.012820196</v>
      </c>
      <c r="W29" s="45"/>
      <c r="X29" s="45"/>
      <c r="Y29" s="32"/>
      <c r="Z29" s="44"/>
      <c r="AA29" s="44"/>
      <c r="AB29" s="44"/>
      <c r="AC29" s="44"/>
      <c r="AD29" s="45"/>
      <c r="AE29" s="45"/>
      <c r="AF29" s="45"/>
      <c r="AG29" s="45"/>
      <c r="AH29" s="45"/>
      <c r="AI29" s="32"/>
    </row>
    <row r="30" ht="27" spans="1:35">
      <c r="A30" s="16" t="s">
        <v>80</v>
      </c>
      <c r="B30" s="18"/>
      <c r="C30" s="4" t="s">
        <v>132</v>
      </c>
      <c r="D30" s="4" t="s">
        <v>133</v>
      </c>
      <c r="E30" s="4" t="s">
        <v>97</v>
      </c>
      <c r="F30" s="6" t="s">
        <v>134</v>
      </c>
      <c r="G30" s="6" t="s">
        <v>135</v>
      </c>
      <c r="H30" s="7" t="s">
        <v>111</v>
      </c>
      <c r="I30" s="4" t="s">
        <v>112</v>
      </c>
      <c r="J30" s="4">
        <v>7.2</v>
      </c>
      <c r="K30" s="32"/>
      <c r="M30" s="16" t="s">
        <v>140</v>
      </c>
      <c r="N30" s="18"/>
      <c r="O30" s="42"/>
      <c r="P30" s="41" t="s">
        <v>133</v>
      </c>
      <c r="Q30" s="4" t="s">
        <v>110</v>
      </c>
      <c r="R30" s="44">
        <v>0.0287805984</v>
      </c>
      <c r="S30" s="44">
        <v>0.02331240576</v>
      </c>
      <c r="T30" s="49"/>
      <c r="U30" s="49"/>
      <c r="V30" s="44">
        <v>0.023871587</v>
      </c>
      <c r="W30" s="45"/>
      <c r="X30" s="45"/>
      <c r="Y30" s="32"/>
      <c r="Z30" s="44"/>
      <c r="AA30" s="44"/>
      <c r="AB30" s="44"/>
      <c r="AC30" s="44"/>
      <c r="AD30" s="45"/>
      <c r="AE30" s="45"/>
      <c r="AF30" s="45"/>
      <c r="AG30" s="45"/>
      <c r="AH30" s="45"/>
      <c r="AI30" s="32"/>
    </row>
    <row r="31" ht="27" spans="1:35">
      <c r="A31" s="16" t="s">
        <v>83</v>
      </c>
      <c r="B31" s="18"/>
      <c r="C31" s="4" t="s">
        <v>141</v>
      </c>
      <c r="D31" s="4" t="s">
        <v>142</v>
      </c>
      <c r="E31" s="4" t="s">
        <v>143</v>
      </c>
      <c r="F31" s="6" t="s">
        <v>58</v>
      </c>
      <c r="G31" s="6" t="s">
        <v>144</v>
      </c>
      <c r="H31" s="7" t="s">
        <v>105</v>
      </c>
      <c r="I31" s="4" t="s">
        <v>145</v>
      </c>
      <c r="J31" s="4" t="s">
        <v>82</v>
      </c>
      <c r="K31" s="32"/>
      <c r="M31" s="16" t="s">
        <v>146</v>
      </c>
      <c r="N31" s="18"/>
      <c r="O31" s="15"/>
      <c r="P31" s="41" t="s">
        <v>133</v>
      </c>
      <c r="Q31" s="4" t="s">
        <v>97</v>
      </c>
      <c r="R31" s="44">
        <v>0.172831944</v>
      </c>
      <c r="S31" s="44">
        <v>0.01718388672</v>
      </c>
      <c r="T31" s="50"/>
      <c r="U31" s="50"/>
      <c r="V31" s="47">
        <v>0.00169399</v>
      </c>
      <c r="W31" s="45"/>
      <c r="X31" s="45"/>
      <c r="Y31" s="32"/>
      <c r="Z31" s="44"/>
      <c r="AA31" s="44"/>
      <c r="AB31" s="44"/>
      <c r="AC31" s="44"/>
      <c r="AD31" s="45"/>
      <c r="AE31" s="45"/>
      <c r="AF31" s="45"/>
      <c r="AG31" s="45"/>
      <c r="AH31" s="45"/>
      <c r="AI31" s="32"/>
    </row>
    <row r="32" ht="27" spans="1:35">
      <c r="A32" s="16" t="s">
        <v>86</v>
      </c>
      <c r="B32" s="18"/>
      <c r="C32" s="4" t="s">
        <v>141</v>
      </c>
      <c r="D32" s="4" t="s">
        <v>142</v>
      </c>
      <c r="E32" s="4" t="s">
        <v>101</v>
      </c>
      <c r="F32" s="6" t="s">
        <v>58</v>
      </c>
      <c r="G32" s="6" t="s">
        <v>144</v>
      </c>
      <c r="H32" s="7" t="s">
        <v>105</v>
      </c>
      <c r="I32" s="4" t="s">
        <v>115</v>
      </c>
      <c r="J32" s="4" t="s">
        <v>82</v>
      </c>
      <c r="K32" s="32"/>
      <c r="M32" s="16" t="s">
        <v>147</v>
      </c>
      <c r="N32" s="18"/>
      <c r="O32" s="4" t="s">
        <v>141</v>
      </c>
      <c r="P32" s="41" t="s">
        <v>142</v>
      </c>
      <c r="Q32" s="4" t="s">
        <v>143</v>
      </c>
      <c r="R32" s="32"/>
      <c r="S32" s="32"/>
      <c r="T32" s="45" t="s">
        <v>82</v>
      </c>
      <c r="U32" s="45" t="s">
        <v>82</v>
      </c>
      <c r="V32" s="45" t="s">
        <v>82</v>
      </c>
      <c r="W32" s="45" t="s">
        <v>82</v>
      </c>
      <c r="X32" s="45" t="s">
        <v>82</v>
      </c>
      <c r="Y32" s="32" t="s">
        <v>82</v>
      </c>
      <c r="Z32" s="44" t="s">
        <v>82</v>
      </c>
      <c r="AA32" s="44" t="s">
        <v>82</v>
      </c>
      <c r="AB32" s="44" t="s">
        <v>82</v>
      </c>
      <c r="AC32" s="44" t="s">
        <v>82</v>
      </c>
      <c r="AD32" s="45" t="s">
        <v>82</v>
      </c>
      <c r="AE32" s="45" t="s">
        <v>82</v>
      </c>
      <c r="AF32" s="45" t="s">
        <v>82</v>
      </c>
      <c r="AG32" s="45" t="s">
        <v>82</v>
      </c>
      <c r="AH32" s="45" t="s">
        <v>82</v>
      </c>
      <c r="AI32" s="32"/>
    </row>
    <row r="33" ht="27" spans="1:35">
      <c r="A33" s="16" t="s">
        <v>88</v>
      </c>
      <c r="B33" s="18"/>
      <c r="C33" s="4" t="s">
        <v>141</v>
      </c>
      <c r="D33" s="4" t="s">
        <v>142</v>
      </c>
      <c r="E33" s="4" t="s">
        <v>110</v>
      </c>
      <c r="F33" s="6" t="s">
        <v>58</v>
      </c>
      <c r="G33" s="6" t="s">
        <v>144</v>
      </c>
      <c r="H33" s="7" t="s">
        <v>105</v>
      </c>
      <c r="I33" s="4" t="s">
        <v>119</v>
      </c>
      <c r="J33" s="4" t="s">
        <v>82</v>
      </c>
      <c r="K33" s="32"/>
      <c r="M33" s="16" t="s">
        <v>148</v>
      </c>
      <c r="N33" s="18"/>
      <c r="O33" s="4" t="s">
        <v>141</v>
      </c>
      <c r="P33" s="41" t="s">
        <v>142</v>
      </c>
      <c r="Q33" s="4" t="s">
        <v>101</v>
      </c>
      <c r="R33" s="44">
        <v>0.06773362608</v>
      </c>
      <c r="S33" s="44">
        <v>0.0624089424</v>
      </c>
      <c r="T33" s="44">
        <v>0.06519831216</v>
      </c>
      <c r="U33" s="44">
        <v>0.0373908744</v>
      </c>
      <c r="V33" s="44">
        <v>0.0010142586</v>
      </c>
      <c r="W33" s="45">
        <v>0.253802448</v>
      </c>
      <c r="X33" s="45">
        <v>0.2413015696</v>
      </c>
      <c r="Y33" s="45">
        <v>0.2761002848</v>
      </c>
      <c r="Z33" s="44">
        <v>0.048678499</v>
      </c>
      <c r="AA33" s="44">
        <v>0.049816918</v>
      </c>
      <c r="AB33" s="44">
        <v>0.0427330584</v>
      </c>
      <c r="AC33" s="44">
        <v>0.04753646144</v>
      </c>
      <c r="AD33" s="45">
        <f t="shared" ref="AD33:AD37" si="3">SUM(R33:AC33)</f>
        <v>1.19371525288</v>
      </c>
      <c r="AE33" s="45">
        <v>0.292207581</v>
      </c>
      <c r="AF33" s="45">
        <f t="shared" ref="AF33:AF38" si="4">SUM(X33:Z33)</f>
        <v>0.5660803534</v>
      </c>
      <c r="AG33" s="45">
        <f t="shared" si="2"/>
        <v>0.14008643784</v>
      </c>
      <c r="AH33" s="45">
        <f t="shared" si="0"/>
        <v>2.19208962512</v>
      </c>
      <c r="AI33" s="32"/>
    </row>
    <row r="34" ht="27" spans="1:35">
      <c r="A34" s="16" t="s">
        <v>91</v>
      </c>
      <c r="B34" s="18"/>
      <c r="C34" s="4" t="s">
        <v>141</v>
      </c>
      <c r="D34" s="4" t="s">
        <v>142</v>
      </c>
      <c r="E34" s="4" t="s">
        <v>149</v>
      </c>
      <c r="F34" s="6" t="s">
        <v>58</v>
      </c>
      <c r="G34" s="6" t="s">
        <v>144</v>
      </c>
      <c r="H34" s="7" t="s">
        <v>105</v>
      </c>
      <c r="I34" s="4" t="s">
        <v>115</v>
      </c>
      <c r="J34" s="4" t="s">
        <v>82</v>
      </c>
      <c r="K34" s="32"/>
      <c r="M34" s="16" t="s">
        <v>150</v>
      </c>
      <c r="N34" s="18"/>
      <c r="O34" s="4" t="s">
        <v>141</v>
      </c>
      <c r="P34" s="41" t="s">
        <v>142</v>
      </c>
      <c r="Q34" s="4" t="s">
        <v>110</v>
      </c>
      <c r="R34" s="44">
        <v>0.07529387136</v>
      </c>
      <c r="S34" s="44">
        <v>0.0693748608</v>
      </c>
      <c r="T34" s="44">
        <v>0.07527181176</v>
      </c>
      <c r="U34" s="44">
        <v>0.0172070928</v>
      </c>
      <c r="V34" s="44">
        <v>0.00026956592</v>
      </c>
      <c r="W34" s="45">
        <v>0.0679026192</v>
      </c>
      <c r="X34" s="45">
        <v>0.06449244464</v>
      </c>
      <c r="Y34" s="45">
        <v>0.07325688864</v>
      </c>
      <c r="Z34" s="44">
        <v>0.07113359</v>
      </c>
      <c r="AA34" s="44">
        <v>0.072889782</v>
      </c>
      <c r="AB34" s="44">
        <v>0.0427799952</v>
      </c>
      <c r="AC34" s="44">
        <v>0.04753576704</v>
      </c>
      <c r="AD34" s="45">
        <f t="shared" si="3"/>
        <v>0.67740828936</v>
      </c>
      <c r="AE34" s="45">
        <v>0.08537927792</v>
      </c>
      <c r="AF34" s="45">
        <f t="shared" si="4"/>
        <v>0.20888292328</v>
      </c>
      <c r="AG34" s="45">
        <f t="shared" si="2"/>
        <v>0.16320554424</v>
      </c>
      <c r="AH34" s="45">
        <f t="shared" si="0"/>
        <v>1.1348760348</v>
      </c>
      <c r="AI34" s="35"/>
    </row>
    <row r="35" ht="27" spans="1:35">
      <c r="A35" s="16" t="s">
        <v>96</v>
      </c>
      <c r="B35" s="18"/>
      <c r="C35" s="4" t="s">
        <v>141</v>
      </c>
      <c r="D35" s="4" t="s">
        <v>142</v>
      </c>
      <c r="E35" s="4" t="s">
        <v>97</v>
      </c>
      <c r="F35" s="6" t="s">
        <v>58</v>
      </c>
      <c r="G35" s="6" t="s">
        <v>144</v>
      </c>
      <c r="H35" s="7" t="s">
        <v>111</v>
      </c>
      <c r="I35" s="4" t="s">
        <v>112</v>
      </c>
      <c r="J35" s="4">
        <v>26</v>
      </c>
      <c r="K35" s="32"/>
      <c r="M35" s="16" t="s">
        <v>151</v>
      </c>
      <c r="N35" s="18"/>
      <c r="O35" s="4" t="s">
        <v>141</v>
      </c>
      <c r="P35" s="41" t="s">
        <v>142</v>
      </c>
      <c r="Q35" s="4" t="s">
        <v>149</v>
      </c>
      <c r="R35" s="44">
        <v>0.0586304736</v>
      </c>
      <c r="S35" s="44">
        <v>0.054021408</v>
      </c>
      <c r="T35" s="44">
        <v>0.0609365512</v>
      </c>
      <c r="U35" s="44">
        <v>0.018665496</v>
      </c>
      <c r="V35" s="44">
        <v>0.0002466302</v>
      </c>
      <c r="W35" s="45">
        <v>0.061673568</v>
      </c>
      <c r="X35" s="45">
        <v>0.0587423216</v>
      </c>
      <c r="Y35" s="46">
        <v>0.067000771</v>
      </c>
      <c r="Z35" s="44">
        <v>0.056275896</v>
      </c>
      <c r="AA35" s="44">
        <v>0.05789312</v>
      </c>
      <c r="AB35" s="44">
        <v>0.055347048</v>
      </c>
      <c r="AC35" s="44">
        <v>0.0613126928</v>
      </c>
      <c r="AD35" s="45">
        <f t="shared" si="3"/>
        <v>0.6107459764</v>
      </c>
      <c r="AE35" s="45">
        <v>0.0805856942</v>
      </c>
      <c r="AF35" s="45">
        <f t="shared" si="4"/>
        <v>0.1820189886</v>
      </c>
      <c r="AG35" s="45">
        <f t="shared" si="2"/>
        <v>0.1745528608</v>
      </c>
      <c r="AH35" s="45">
        <f t="shared" si="0"/>
        <v>1.04790352</v>
      </c>
      <c r="AI35" s="35"/>
    </row>
    <row r="36" ht="27" spans="1:35">
      <c r="A36" s="16" t="s">
        <v>100</v>
      </c>
      <c r="B36" s="18"/>
      <c r="C36" s="4" t="s">
        <v>141</v>
      </c>
      <c r="D36" s="4" t="s">
        <v>142</v>
      </c>
      <c r="E36" s="4" t="s">
        <v>152</v>
      </c>
      <c r="F36" s="6" t="s">
        <v>58</v>
      </c>
      <c r="G36" s="6" t="s">
        <v>144</v>
      </c>
      <c r="H36" s="7" t="s">
        <v>105</v>
      </c>
      <c r="I36" s="4" t="s">
        <v>145</v>
      </c>
      <c r="J36" s="4" t="s">
        <v>82</v>
      </c>
      <c r="K36" s="32"/>
      <c r="M36" s="16" t="s">
        <v>153</v>
      </c>
      <c r="N36" s="18"/>
      <c r="O36" s="4" t="s">
        <v>141</v>
      </c>
      <c r="P36" s="41" t="s">
        <v>142</v>
      </c>
      <c r="Q36" s="4" t="s">
        <v>97</v>
      </c>
      <c r="R36" s="44">
        <v>0.008377986096</v>
      </c>
      <c r="S36" s="44">
        <v>0.0378149856</v>
      </c>
      <c r="T36" s="44">
        <v>0.1415</v>
      </c>
      <c r="U36" s="44">
        <v>0.09214467343</v>
      </c>
      <c r="V36" s="51">
        <v>0.01281817289</v>
      </c>
      <c r="W36" s="45">
        <v>0.026819452</v>
      </c>
      <c r="X36" s="45">
        <v>0.03871188742</v>
      </c>
      <c r="Y36" s="45">
        <v>0.013000293</v>
      </c>
      <c r="Z36" s="44">
        <v>0.0250529</v>
      </c>
      <c r="AA36" s="44">
        <v>0.020125477</v>
      </c>
      <c r="AB36" s="44">
        <v>0.018344379232794</v>
      </c>
      <c r="AC36" s="44">
        <v>0.05802481158575</v>
      </c>
      <c r="AD36" s="45">
        <f t="shared" si="3"/>
        <v>0.492735018254544</v>
      </c>
      <c r="AE36" s="51">
        <f>SUM(U36:W36)</f>
        <v>0.13178229832</v>
      </c>
      <c r="AF36" s="45">
        <f t="shared" si="4"/>
        <v>0.07676508042</v>
      </c>
      <c r="AG36" s="45">
        <f t="shared" si="2"/>
        <v>0.096494667818544</v>
      </c>
      <c r="AH36" s="45">
        <f t="shared" si="0"/>
        <v>0.797777064813088</v>
      </c>
      <c r="AI36" s="35"/>
    </row>
    <row r="37" ht="27" customHeight="1" spans="1:35">
      <c r="A37" s="16" t="s">
        <v>107</v>
      </c>
      <c r="B37" s="19"/>
      <c r="C37" s="4" t="s">
        <v>141</v>
      </c>
      <c r="D37" s="4" t="s">
        <v>142</v>
      </c>
      <c r="E37" s="4" t="s">
        <v>154</v>
      </c>
      <c r="F37" s="6" t="s">
        <v>58</v>
      </c>
      <c r="G37" s="6" t="s">
        <v>144</v>
      </c>
      <c r="H37" s="7" t="s">
        <v>105</v>
      </c>
      <c r="I37" s="4" t="s">
        <v>155</v>
      </c>
      <c r="J37" s="4" t="s">
        <v>82</v>
      </c>
      <c r="K37" s="32"/>
      <c r="M37" s="16" t="s">
        <v>156</v>
      </c>
      <c r="N37" s="18"/>
      <c r="O37" s="4" t="s">
        <v>141</v>
      </c>
      <c r="P37" s="41" t="s">
        <v>142</v>
      </c>
      <c r="Q37" s="4" t="s">
        <v>152</v>
      </c>
      <c r="R37" s="44">
        <v>0.246865152</v>
      </c>
      <c r="S37" s="44">
        <v>0.22745856</v>
      </c>
      <c r="T37" s="44">
        <v>0.263125024</v>
      </c>
      <c r="U37" s="44">
        <v>0.08046432</v>
      </c>
      <c r="V37" s="44">
        <v>0.000956845</v>
      </c>
      <c r="W37" s="44">
        <v>0.23903184</v>
      </c>
      <c r="X37" s="45">
        <v>0.23903184</v>
      </c>
      <c r="Y37" s="45">
        <v>0.260297824</v>
      </c>
      <c r="Z37" s="44">
        <v>0.27419616</v>
      </c>
      <c r="AA37" s="44">
        <v>0.282097272</v>
      </c>
      <c r="AB37" s="44">
        <v>0.27304776</v>
      </c>
      <c r="AC37" s="44">
        <v>0.304157368</v>
      </c>
      <c r="AD37" s="45">
        <f t="shared" si="3"/>
        <v>2.690729965</v>
      </c>
      <c r="AE37" s="45">
        <v>0.320453005</v>
      </c>
      <c r="AF37" s="45">
        <f t="shared" si="4"/>
        <v>0.773525824</v>
      </c>
      <c r="AG37" s="45">
        <f t="shared" si="2"/>
        <v>0.8593024</v>
      </c>
      <c r="AH37" s="45">
        <f t="shared" si="0"/>
        <v>4.644011194</v>
      </c>
      <c r="AI37" s="35"/>
    </row>
    <row r="38" ht="32" customHeight="1" spans="1:35">
      <c r="A38" s="20" t="s">
        <v>113</v>
      </c>
      <c r="B38" s="21" t="s">
        <v>157</v>
      </c>
      <c r="C38" s="22" t="s">
        <v>158</v>
      </c>
      <c r="D38" s="23" t="s">
        <v>82</v>
      </c>
      <c r="E38" s="24" t="s">
        <v>84</v>
      </c>
      <c r="F38" s="23" t="s">
        <v>82</v>
      </c>
      <c r="G38" s="23" t="s">
        <v>82</v>
      </c>
      <c r="H38" s="25" t="s">
        <v>111</v>
      </c>
      <c r="I38" s="24" t="s">
        <v>159</v>
      </c>
      <c r="J38" s="23" t="s">
        <v>82</v>
      </c>
      <c r="K38" s="23"/>
      <c r="M38" s="16" t="s">
        <v>160</v>
      </c>
      <c r="N38" s="18"/>
      <c r="O38" s="4" t="s">
        <v>141</v>
      </c>
      <c r="P38" s="41" t="s">
        <v>142</v>
      </c>
      <c r="Q38" s="4" t="s">
        <v>154</v>
      </c>
      <c r="R38" s="45">
        <v>4.47443088e-10</v>
      </c>
      <c r="S38" s="45">
        <v>4.264848e-10</v>
      </c>
      <c r="T38" s="44">
        <v>4.52640672e-10</v>
      </c>
      <c r="U38" s="44">
        <v>1.3840344e-10</v>
      </c>
      <c r="V38" s="44">
        <v>4.12472856e-10</v>
      </c>
      <c r="W38" s="45">
        <v>4.20174e-10</v>
      </c>
      <c r="X38" s="45">
        <v>3.96630616e-10</v>
      </c>
      <c r="Y38" s="45">
        <v>4.54994192e-10</v>
      </c>
      <c r="Z38" s="44">
        <v>4.0895208e-10</v>
      </c>
      <c r="AA38" s="44">
        <v>4.17616e-10</v>
      </c>
      <c r="AB38" s="44">
        <v>4.8657168e-11</v>
      </c>
      <c r="AC38" s="44">
        <v>5.38782976e-11</v>
      </c>
      <c r="AD38" s="45">
        <v>1.32656856e-9</v>
      </c>
      <c r="AE38" s="45">
        <v>9.71050296e-10</v>
      </c>
      <c r="AF38" s="45">
        <f t="shared" si="4"/>
        <v>1.260576888e-9</v>
      </c>
      <c r="AG38" s="45">
        <f t="shared" si="2"/>
        <v>5.201514656e-10</v>
      </c>
      <c r="AH38" s="45">
        <f t="shared" si="0"/>
        <v>4.0783472096e-9</v>
      </c>
      <c r="AI38" s="35"/>
    </row>
    <row r="39" ht="27" customHeight="1" spans="1:35">
      <c r="A39" s="20" t="s">
        <v>116</v>
      </c>
      <c r="B39" s="26"/>
      <c r="C39" s="22" t="s">
        <v>158</v>
      </c>
      <c r="D39" s="23" t="s">
        <v>82</v>
      </c>
      <c r="E39" s="24" t="s">
        <v>131</v>
      </c>
      <c r="F39" s="23" t="s">
        <v>82</v>
      </c>
      <c r="G39" s="23" t="s">
        <v>82</v>
      </c>
      <c r="H39" s="25" t="s">
        <v>161</v>
      </c>
      <c r="I39" s="24" t="s">
        <v>162</v>
      </c>
      <c r="J39" s="23" t="s">
        <v>82</v>
      </c>
      <c r="K39" s="23"/>
      <c r="M39" s="16" t="s">
        <v>163</v>
      </c>
      <c r="N39" s="18"/>
      <c r="O39" s="4" t="s">
        <v>141</v>
      </c>
      <c r="P39" s="41" t="s">
        <v>142</v>
      </c>
      <c r="Q39" s="4" t="s">
        <v>81</v>
      </c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45">
        <v>0.1644168</v>
      </c>
      <c r="AC39" s="44">
        <v>0.183420056</v>
      </c>
      <c r="AD39" s="35"/>
      <c r="AE39" s="35"/>
      <c r="AF39" s="35"/>
      <c r="AG39" s="45">
        <f t="shared" si="2"/>
        <v>0.347836856</v>
      </c>
      <c r="AH39" s="45">
        <f t="shared" si="0"/>
        <v>0.347836856</v>
      </c>
      <c r="AI39" s="35"/>
    </row>
    <row r="40" ht="27" spans="1:35">
      <c r="A40" s="20" t="s">
        <v>120</v>
      </c>
      <c r="B40" s="26"/>
      <c r="C40" s="22" t="s">
        <v>158</v>
      </c>
      <c r="D40" s="23" t="s">
        <v>82</v>
      </c>
      <c r="E40" s="24" t="s">
        <v>81</v>
      </c>
      <c r="F40" s="23" t="s">
        <v>82</v>
      </c>
      <c r="G40" s="23" t="s">
        <v>82</v>
      </c>
      <c r="H40" s="25" t="s">
        <v>111</v>
      </c>
      <c r="I40" s="24" t="s">
        <v>164</v>
      </c>
      <c r="J40" s="23" t="s">
        <v>82</v>
      </c>
      <c r="K40" s="23"/>
      <c r="M40" s="16" t="s">
        <v>165</v>
      </c>
      <c r="N40" s="18"/>
      <c r="O40" s="4" t="s">
        <v>141</v>
      </c>
      <c r="P40" s="41" t="s">
        <v>142</v>
      </c>
      <c r="Q40" s="4" t="s">
        <v>95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45">
        <v>0.0015986784</v>
      </c>
      <c r="AC40" s="44">
        <v>0.00178510896</v>
      </c>
      <c r="AD40" s="35"/>
      <c r="AE40" s="35"/>
      <c r="AF40" s="35"/>
      <c r="AG40" s="45">
        <f t="shared" si="2"/>
        <v>0.00338378736</v>
      </c>
      <c r="AH40" s="45">
        <f t="shared" si="0"/>
        <v>0.00338378736</v>
      </c>
      <c r="AI40" s="35"/>
    </row>
    <row r="41" ht="27" spans="1:35">
      <c r="A41" s="20" t="s">
        <v>125</v>
      </c>
      <c r="B41" s="26"/>
      <c r="C41" s="22" t="s">
        <v>158</v>
      </c>
      <c r="D41" s="23" t="s">
        <v>82</v>
      </c>
      <c r="E41" s="24" t="s">
        <v>166</v>
      </c>
      <c r="F41" s="23" t="s">
        <v>82</v>
      </c>
      <c r="G41" s="23" t="s">
        <v>82</v>
      </c>
      <c r="H41" s="25" t="s">
        <v>111</v>
      </c>
      <c r="I41" s="24" t="s">
        <v>167</v>
      </c>
      <c r="J41" s="23" t="s">
        <v>82</v>
      </c>
      <c r="K41" s="23"/>
      <c r="M41" s="16" t="s">
        <v>168</v>
      </c>
      <c r="N41" s="18"/>
      <c r="O41" s="4" t="s">
        <v>141</v>
      </c>
      <c r="P41" s="41" t="s">
        <v>142</v>
      </c>
      <c r="Q41" s="4" t="s">
        <v>131</v>
      </c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45" t="s">
        <v>82</v>
      </c>
      <c r="AC41" s="45" t="s">
        <v>82</v>
      </c>
      <c r="AD41" s="35"/>
      <c r="AE41" s="35"/>
      <c r="AF41" s="35"/>
      <c r="AG41" s="45">
        <f t="shared" si="2"/>
        <v>0</v>
      </c>
      <c r="AH41" s="45">
        <f t="shared" si="0"/>
        <v>0</v>
      </c>
      <c r="AI41" s="35"/>
    </row>
    <row r="42" ht="27" spans="1:35">
      <c r="A42" s="20" t="s">
        <v>126</v>
      </c>
      <c r="B42" s="26"/>
      <c r="C42" s="22" t="s">
        <v>158</v>
      </c>
      <c r="D42" s="23" t="s">
        <v>82</v>
      </c>
      <c r="E42" s="24" t="s">
        <v>169</v>
      </c>
      <c r="F42" s="23" t="s">
        <v>82</v>
      </c>
      <c r="G42" s="23" t="s">
        <v>82</v>
      </c>
      <c r="H42" s="25" t="s">
        <v>111</v>
      </c>
      <c r="I42" s="24" t="s">
        <v>124</v>
      </c>
      <c r="J42" s="23" t="s">
        <v>82</v>
      </c>
      <c r="K42" s="23"/>
      <c r="M42" s="16" t="s">
        <v>170</v>
      </c>
      <c r="N42" s="18"/>
      <c r="O42" s="4" t="s">
        <v>141</v>
      </c>
      <c r="P42" s="41" t="s">
        <v>142</v>
      </c>
      <c r="Q42" s="4" t="s">
        <v>114</v>
      </c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45" t="s">
        <v>82</v>
      </c>
      <c r="AC42" s="45" t="s">
        <v>82</v>
      </c>
      <c r="AD42" s="35"/>
      <c r="AE42" s="35"/>
      <c r="AF42" s="35"/>
      <c r="AG42" s="45">
        <f t="shared" si="2"/>
        <v>0</v>
      </c>
      <c r="AH42" s="45">
        <f t="shared" si="0"/>
        <v>0</v>
      </c>
      <c r="AI42" s="35"/>
    </row>
    <row r="43" ht="27" spans="1:35">
      <c r="A43" s="20" t="s">
        <v>129</v>
      </c>
      <c r="B43" s="26"/>
      <c r="C43" s="22" t="s">
        <v>158</v>
      </c>
      <c r="D43" s="23" t="s">
        <v>82</v>
      </c>
      <c r="E43" s="24" t="s">
        <v>101</v>
      </c>
      <c r="F43" s="23" t="s">
        <v>82</v>
      </c>
      <c r="G43" s="23" t="s">
        <v>82</v>
      </c>
      <c r="H43" s="25" t="s">
        <v>123</v>
      </c>
      <c r="I43" s="24" t="s">
        <v>171</v>
      </c>
      <c r="J43" s="23" t="s">
        <v>82</v>
      </c>
      <c r="K43" s="23"/>
      <c r="M43" s="16" t="s">
        <v>172</v>
      </c>
      <c r="N43" s="18"/>
      <c r="O43" s="4" t="s">
        <v>141</v>
      </c>
      <c r="P43" s="41" t="s">
        <v>142</v>
      </c>
      <c r="Q43" s="32" t="s">
        <v>137</v>
      </c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45">
        <v>0</v>
      </c>
      <c r="AC43" s="45">
        <v>0</v>
      </c>
      <c r="AD43" s="35"/>
      <c r="AE43" s="35"/>
      <c r="AF43" s="35"/>
      <c r="AG43" s="45">
        <f t="shared" si="2"/>
        <v>0</v>
      </c>
      <c r="AH43" s="45">
        <f t="shared" si="0"/>
        <v>0</v>
      </c>
      <c r="AI43" s="35"/>
    </row>
    <row r="44" ht="27" spans="1:35">
      <c r="A44" s="20" t="s">
        <v>130</v>
      </c>
      <c r="B44" s="26"/>
      <c r="C44" s="22" t="s">
        <v>158</v>
      </c>
      <c r="D44" s="23" t="s">
        <v>82</v>
      </c>
      <c r="E44" s="24" t="s">
        <v>173</v>
      </c>
      <c r="F44" s="23" t="s">
        <v>82</v>
      </c>
      <c r="G44" s="23" t="s">
        <v>82</v>
      </c>
      <c r="H44" s="25" t="s">
        <v>123</v>
      </c>
      <c r="I44" s="24" t="s">
        <v>115</v>
      </c>
      <c r="J44" s="23" t="s">
        <v>82</v>
      </c>
      <c r="K44" s="23"/>
      <c r="M44" s="16" t="s">
        <v>174</v>
      </c>
      <c r="N44" s="18"/>
      <c r="O44" s="4" t="s">
        <v>141</v>
      </c>
      <c r="P44" s="41" t="s">
        <v>142</v>
      </c>
      <c r="Q44" s="32" t="s">
        <v>84</v>
      </c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45">
        <v>0.00012261744</v>
      </c>
      <c r="AC44" s="44">
        <v>0.000137067864</v>
      </c>
      <c r="AD44" s="35"/>
      <c r="AE44" s="35"/>
      <c r="AF44" s="35"/>
      <c r="AG44" s="45">
        <f t="shared" si="2"/>
        <v>0.000259685304</v>
      </c>
      <c r="AH44" s="45">
        <f t="shared" si="0"/>
        <v>0.000259685304</v>
      </c>
      <c r="AI44" s="35"/>
    </row>
    <row r="45" ht="27" spans="1:35">
      <c r="A45" s="20" t="s">
        <v>136</v>
      </c>
      <c r="B45" s="26"/>
      <c r="C45" s="22" t="s">
        <v>158</v>
      </c>
      <c r="D45" s="23" t="s">
        <v>82</v>
      </c>
      <c r="E45" s="24" t="s">
        <v>149</v>
      </c>
      <c r="F45" s="23" t="s">
        <v>82</v>
      </c>
      <c r="G45" s="23" t="s">
        <v>82</v>
      </c>
      <c r="H45" s="25" t="s">
        <v>175</v>
      </c>
      <c r="I45" s="24" t="s">
        <v>164</v>
      </c>
      <c r="J45" s="23" t="s">
        <v>82</v>
      </c>
      <c r="K45" s="23"/>
      <c r="M45" s="16" t="s">
        <v>176</v>
      </c>
      <c r="N45" s="19"/>
      <c r="O45" s="4" t="s">
        <v>141</v>
      </c>
      <c r="P45" s="41" t="s">
        <v>142</v>
      </c>
      <c r="Q45" s="32" t="s">
        <v>177</v>
      </c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45">
        <v>5.185224e-5</v>
      </c>
      <c r="AC45" s="44">
        <v>5.8414664e-5</v>
      </c>
      <c r="AD45" s="35"/>
      <c r="AE45" s="35"/>
      <c r="AF45" s="35"/>
      <c r="AG45" s="45">
        <f t="shared" si="2"/>
        <v>0.000110266904</v>
      </c>
      <c r="AH45" s="45">
        <f t="shared" si="0"/>
        <v>0.000110266904</v>
      </c>
      <c r="AI45" s="35"/>
    </row>
    <row r="46" ht="27" spans="1:11">
      <c r="A46" s="20" t="s">
        <v>138</v>
      </c>
      <c r="B46" s="26"/>
      <c r="C46" s="22" t="s">
        <v>158</v>
      </c>
      <c r="D46" s="23" t="s">
        <v>82</v>
      </c>
      <c r="E46" s="24" t="s">
        <v>178</v>
      </c>
      <c r="F46" s="23" t="s">
        <v>82</v>
      </c>
      <c r="G46" s="23" t="s">
        <v>82</v>
      </c>
      <c r="H46" s="25" t="s">
        <v>111</v>
      </c>
      <c r="I46" s="24" t="s">
        <v>179</v>
      </c>
      <c r="J46" s="23" t="s">
        <v>82</v>
      </c>
      <c r="K46" s="23"/>
    </row>
    <row r="47" ht="40.5" spans="1:11">
      <c r="A47" s="20" t="s">
        <v>140</v>
      </c>
      <c r="B47" s="26"/>
      <c r="C47" s="22" t="s">
        <v>158</v>
      </c>
      <c r="D47" s="23" t="s">
        <v>82</v>
      </c>
      <c r="E47" s="24" t="s">
        <v>137</v>
      </c>
      <c r="F47" s="23" t="s">
        <v>82</v>
      </c>
      <c r="G47" s="23" t="s">
        <v>82</v>
      </c>
      <c r="H47" s="25" t="s">
        <v>161</v>
      </c>
      <c r="I47" s="24" t="s">
        <v>180</v>
      </c>
      <c r="J47" s="23" t="s">
        <v>82</v>
      </c>
      <c r="K47" s="23"/>
    </row>
    <row r="48" ht="27" spans="1:11">
      <c r="A48" s="20" t="s">
        <v>146</v>
      </c>
      <c r="B48" s="26"/>
      <c r="C48" s="22" t="s">
        <v>158</v>
      </c>
      <c r="D48" s="23" t="s">
        <v>82</v>
      </c>
      <c r="E48" s="24" t="s">
        <v>177</v>
      </c>
      <c r="F48" s="23" t="s">
        <v>82</v>
      </c>
      <c r="G48" s="23" t="s">
        <v>82</v>
      </c>
      <c r="H48" s="25" t="s">
        <v>111</v>
      </c>
      <c r="I48" s="24" t="s">
        <v>180</v>
      </c>
      <c r="J48" s="23" t="s">
        <v>82</v>
      </c>
      <c r="K48" s="23"/>
    </row>
    <row r="49" ht="27" spans="1:11">
      <c r="A49" s="20" t="s">
        <v>147</v>
      </c>
      <c r="B49" s="26"/>
      <c r="C49" s="22" t="s">
        <v>158</v>
      </c>
      <c r="D49" s="23" t="s">
        <v>82</v>
      </c>
      <c r="E49" s="24" t="s">
        <v>110</v>
      </c>
      <c r="F49" s="23" t="s">
        <v>82</v>
      </c>
      <c r="G49" s="23" t="s">
        <v>82</v>
      </c>
      <c r="H49" s="25" t="s">
        <v>105</v>
      </c>
      <c r="I49" s="24" t="s">
        <v>179</v>
      </c>
      <c r="J49" s="23" t="s">
        <v>82</v>
      </c>
      <c r="K49" s="23"/>
    </row>
    <row r="50" ht="27" spans="1:11">
      <c r="A50" s="20" t="s">
        <v>148</v>
      </c>
      <c r="B50" s="27"/>
      <c r="C50" s="22" t="s">
        <v>158</v>
      </c>
      <c r="D50" s="23" t="s">
        <v>82</v>
      </c>
      <c r="E50" s="24" t="s">
        <v>97</v>
      </c>
      <c r="F50" s="23" t="s">
        <v>82</v>
      </c>
      <c r="G50" s="23" t="s">
        <v>82</v>
      </c>
      <c r="H50" s="25" t="s">
        <v>111</v>
      </c>
      <c r="I50" s="24" t="s">
        <v>181</v>
      </c>
      <c r="J50" s="23" t="s">
        <v>82</v>
      </c>
      <c r="K50" s="23"/>
    </row>
    <row r="52" ht="27" customHeight="1" spans="10:11">
      <c r="J52" s="43"/>
      <c r="K52" s="43"/>
    </row>
    <row r="53" ht="18.75" customHeight="1" spans="10:11">
      <c r="J53" s="43"/>
      <c r="K53" s="43"/>
    </row>
    <row r="54" ht="18.75" customHeight="1" spans="10:11">
      <c r="J54" s="43"/>
      <c r="K54" s="43"/>
    </row>
    <row r="55" ht="18.75" customHeight="1" spans="10:11">
      <c r="J55" s="43"/>
      <c r="K55" s="43"/>
    </row>
    <row r="56" ht="18.75" customHeight="1" spans="10:11">
      <c r="J56" s="43"/>
      <c r="K56" s="43"/>
    </row>
    <row r="57" ht="18.75" customHeight="1" spans="10:11">
      <c r="J57" s="43"/>
      <c r="K57" s="43"/>
    </row>
    <row r="58" ht="18.75" customHeight="1" spans="10:11">
      <c r="J58" s="43"/>
      <c r="K58" s="43"/>
    </row>
    <row r="59" ht="18.75" customHeight="1" spans="10:11">
      <c r="J59" s="43"/>
      <c r="K59" s="43"/>
    </row>
    <row r="60" ht="18.75" customHeight="1" spans="10:11">
      <c r="J60" s="43"/>
      <c r="K60" s="43"/>
    </row>
    <row r="61" ht="18.75" customHeight="1" spans="10:11">
      <c r="J61" s="43"/>
      <c r="K61" s="43"/>
    </row>
    <row r="62" ht="18.75" customHeight="1" spans="10:11">
      <c r="J62" s="43"/>
      <c r="K62" s="43"/>
    </row>
    <row r="63" ht="18.75" customHeight="1" spans="10:11">
      <c r="J63" s="43"/>
      <c r="K63" s="43"/>
    </row>
    <row r="64" ht="18.75" customHeight="1" spans="10:11">
      <c r="J64" s="43"/>
      <c r="K64" s="43"/>
    </row>
    <row r="65" ht="18.75" customHeight="1" spans="10:11">
      <c r="J65" s="43"/>
      <c r="K65" s="43"/>
    </row>
    <row r="66" ht="18.75" customHeight="1" spans="10:11">
      <c r="J66" s="43"/>
      <c r="K66" s="43"/>
    </row>
    <row r="67" ht="18.75" customHeight="1" spans="10:11">
      <c r="J67" s="43"/>
      <c r="K67" s="43"/>
    </row>
    <row r="68" ht="18.75" customHeight="1" spans="10:11">
      <c r="J68" s="43"/>
      <c r="K68" s="43"/>
    </row>
    <row r="69" ht="18.75" customHeight="1" spans="10:11">
      <c r="J69" s="43"/>
      <c r="K69" s="43"/>
    </row>
    <row r="70" ht="18.75" customHeight="1" spans="10:11">
      <c r="J70" s="43"/>
      <c r="K70" s="43"/>
    </row>
    <row r="71" ht="18.75" customHeight="1" spans="10:11">
      <c r="J71" s="43"/>
      <c r="K71" s="43"/>
    </row>
    <row r="72" ht="18.75" customHeight="1" spans="10:11">
      <c r="J72" s="43"/>
      <c r="K72" s="43"/>
    </row>
    <row r="73" spans="10:11">
      <c r="J73" s="43"/>
      <c r="K73" s="43"/>
    </row>
    <row r="74" spans="10:11">
      <c r="J74" s="43"/>
      <c r="K74" s="43"/>
    </row>
    <row r="75" spans="10:11">
      <c r="J75" s="43"/>
      <c r="K75" s="43"/>
    </row>
    <row r="76" spans="10:11">
      <c r="J76" s="43"/>
      <c r="K76" s="43"/>
    </row>
    <row r="81" spans="1:9">
      <c r="A81" s="53"/>
      <c r="B81" s="53"/>
      <c r="C81" s="53"/>
      <c r="D81" s="53"/>
      <c r="E81" s="53"/>
      <c r="F81" s="53"/>
      <c r="G81" s="53"/>
      <c r="H81" s="53"/>
      <c r="I81" s="53"/>
    </row>
    <row r="82" spans="1:9">
      <c r="A82" s="53"/>
      <c r="B82" s="53"/>
      <c r="C82" s="53"/>
      <c r="D82" s="53"/>
      <c r="E82" s="53"/>
      <c r="F82" s="53"/>
      <c r="G82" s="53"/>
      <c r="H82" s="53"/>
      <c r="I82" s="53"/>
    </row>
    <row r="83" spans="1:9">
      <c r="A83" s="53"/>
      <c r="B83" s="53"/>
      <c r="C83" s="53"/>
      <c r="D83" s="53"/>
      <c r="E83" s="53"/>
      <c r="F83" s="53"/>
      <c r="G83" s="53"/>
      <c r="H83" s="53"/>
      <c r="I83" s="53"/>
    </row>
  </sheetData>
  <mergeCells count="35">
    <mergeCell ref="A1:K1"/>
    <mergeCell ref="M1:AI1"/>
    <mergeCell ref="E2:F2"/>
    <mergeCell ref="G2:H2"/>
    <mergeCell ref="I2:J2"/>
    <mergeCell ref="A17:K17"/>
    <mergeCell ref="F18:G18"/>
    <mergeCell ref="H18:J18"/>
    <mergeCell ref="A2:A3"/>
    <mergeCell ref="A18:A19"/>
    <mergeCell ref="B2:B3"/>
    <mergeCell ref="B4:B6"/>
    <mergeCell ref="B7:B15"/>
    <mergeCell ref="B18:B19"/>
    <mergeCell ref="B20:B37"/>
    <mergeCell ref="B38:B50"/>
    <mergeCell ref="C2:C3"/>
    <mergeCell ref="C4:C6"/>
    <mergeCell ref="C7:C15"/>
    <mergeCell ref="C18:C19"/>
    <mergeCell ref="D2:D3"/>
    <mergeCell ref="D18:D19"/>
    <mergeCell ref="E18:E19"/>
    <mergeCell ref="G4:G6"/>
    <mergeCell ref="G7:G15"/>
    <mergeCell ref="H4:H6"/>
    <mergeCell ref="H7:H15"/>
    <mergeCell ref="I4:I6"/>
    <mergeCell ref="I7:I15"/>
    <mergeCell ref="K18:K19"/>
    <mergeCell ref="N3:N16"/>
    <mergeCell ref="N17:N45"/>
    <mergeCell ref="O29:O31"/>
    <mergeCell ref="T29:T31"/>
    <mergeCell ref="U29:U31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Lenovo</cp:lastModifiedBy>
  <dcterms:created xsi:type="dcterms:W3CDTF">2021-09-15T05:32:00Z</dcterms:created>
  <dcterms:modified xsi:type="dcterms:W3CDTF">2023-01-10T10:03:08Z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8C4D79F0BA27490F95D1251D89570C3F</vt:lpwstr>
  </property>
  <property fmtid="{D5CDD505-2E9C-101B-9397-08002B2CF9AE}" pid="3" name="KSOProductBuildVer">
    <vt:lpwstr>2052-11.1.0.13703</vt:lpwstr>
  </property>
</Properties>
</file>